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dbcardozo\OneDrive - Alcaldia Mayor De Bogotá\2024\COMITE INSTITUCIONAL GESTION\COMITÉ 1_31012024\"/>
    </mc:Choice>
  </mc:AlternateContent>
  <bookViews>
    <workbookView xWindow="0" yWindow="0" windowWidth="28800" windowHeight="11730"/>
  </bookViews>
  <sheets>
    <sheet name="Plan MIPG" sheetId="8" r:id="rId1"/>
    <sheet name="Aporte ponderado a Octubre" sheetId="18" state="hidden" r:id="rId2"/>
    <sheet name="Aporte ponderado año" sheetId="16" state="hidden" r:id="rId3"/>
    <sheet name="Control cambios" sheetId="14" r:id="rId4"/>
    <sheet name="Gráficas" sheetId="17" state="hidden" r:id="rId5"/>
    <sheet name="Aporte ponderado IICuatrimestre" sheetId="15" state="hidden" r:id="rId6"/>
    <sheet name="Retro_Plan integrado" sheetId="11" state="hidden" r:id="rId7"/>
    <sheet name="Retro_Plan MIPG" sheetId="12" state="hidden" r:id="rId8"/>
    <sheet name="Control de cambios" sheetId="13" state="hidden" r:id="rId9"/>
    <sheet name="Listas" sheetId="4" state="hidden" r:id="rId10"/>
  </sheets>
  <definedNames>
    <definedName name="_xlnm._FilterDatabase" localSheetId="1" hidden="1">'Aporte ponderado a Octubre'!$A$2:$K$54</definedName>
    <definedName name="_xlnm._FilterDatabase" localSheetId="2" hidden="1">'Aporte ponderado año'!$A$2:$I$2</definedName>
    <definedName name="_xlnm._FilterDatabase" localSheetId="5" hidden="1">'Aporte ponderado IICuatrimestre'!$A$2:$L$56</definedName>
    <definedName name="_xlnm._FilterDatabase" localSheetId="8" hidden="1">'Control de cambios'!$A$7:$V$32</definedName>
    <definedName name="_xlnm._FilterDatabase" localSheetId="9" hidden="1">Listas!$A$1:$F$20</definedName>
    <definedName name="_xlnm._FilterDatabase" localSheetId="0" hidden="1">'Plan MIPG'!$A$6:$AP$6</definedName>
    <definedName name="_xlnm._FilterDatabase" localSheetId="6" hidden="1">'Retro_Plan integrado'!$A$9:$BM$38</definedName>
    <definedName name="_xlnm._FilterDatabase" localSheetId="7" hidden="1">'Retro_Plan MIPG'!$A$8:$BN$112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245" i="8" l="1"/>
  <c r="T245" i="8"/>
  <c r="S245" i="8"/>
  <c r="R245" i="8"/>
  <c r="Q245" i="8"/>
  <c r="P245" i="8"/>
  <c r="O245" i="8"/>
  <c r="N245" i="8"/>
  <c r="M245" i="8"/>
  <c r="L245" i="8"/>
  <c r="K245" i="8"/>
  <c r="J245" i="8"/>
  <c r="V244" i="8"/>
  <c r="V242" i="8"/>
  <c r="K275" i="8" l="1"/>
  <c r="L275" i="8"/>
  <c r="M275" i="8"/>
  <c r="N275" i="8"/>
  <c r="O275" i="8"/>
  <c r="P275" i="8"/>
  <c r="Q275" i="8"/>
  <c r="R275" i="8"/>
  <c r="S275" i="8"/>
  <c r="T275" i="8"/>
  <c r="U275" i="8"/>
  <c r="J275" i="8"/>
  <c r="K270" i="8"/>
  <c r="L270" i="8"/>
  <c r="M270" i="8"/>
  <c r="N270" i="8"/>
  <c r="O270" i="8"/>
  <c r="P270" i="8"/>
  <c r="Q270" i="8"/>
  <c r="R270" i="8"/>
  <c r="S270" i="8"/>
  <c r="T270" i="8"/>
  <c r="U270" i="8"/>
  <c r="J270" i="8"/>
  <c r="K265" i="8"/>
  <c r="L265" i="8"/>
  <c r="M265" i="8"/>
  <c r="N265" i="8"/>
  <c r="O265" i="8"/>
  <c r="P265" i="8"/>
  <c r="Q265" i="8"/>
  <c r="R265" i="8"/>
  <c r="S265" i="8"/>
  <c r="T265" i="8"/>
  <c r="U265" i="8"/>
  <c r="J265" i="8"/>
  <c r="K260" i="8"/>
  <c r="L260" i="8"/>
  <c r="M260" i="8"/>
  <c r="N260" i="8"/>
  <c r="O260" i="8"/>
  <c r="P260" i="8"/>
  <c r="Q260" i="8"/>
  <c r="R260" i="8"/>
  <c r="S260" i="8"/>
  <c r="T260" i="8"/>
  <c r="U260" i="8"/>
  <c r="J260" i="8"/>
  <c r="K255" i="8"/>
  <c r="L255" i="8"/>
  <c r="M255" i="8"/>
  <c r="N255" i="8"/>
  <c r="O255" i="8"/>
  <c r="P255" i="8"/>
  <c r="Q255" i="8"/>
  <c r="R255" i="8"/>
  <c r="S255" i="8"/>
  <c r="T255" i="8"/>
  <c r="U255" i="8"/>
  <c r="J255" i="8"/>
  <c r="K250" i="8"/>
  <c r="L250" i="8"/>
  <c r="M250" i="8"/>
  <c r="N250" i="8"/>
  <c r="O250" i="8"/>
  <c r="P250" i="8"/>
  <c r="Q250" i="8"/>
  <c r="R250" i="8"/>
  <c r="S250" i="8"/>
  <c r="T250" i="8"/>
  <c r="U250" i="8"/>
  <c r="J250" i="8"/>
  <c r="K240" i="8"/>
  <c r="L240" i="8"/>
  <c r="M240" i="8"/>
  <c r="N240" i="8"/>
  <c r="O240" i="8"/>
  <c r="P240" i="8"/>
  <c r="Q240" i="8"/>
  <c r="R240" i="8"/>
  <c r="S240" i="8"/>
  <c r="T240" i="8"/>
  <c r="U240" i="8"/>
  <c r="J240" i="8"/>
  <c r="K235" i="8"/>
  <c r="L235" i="8"/>
  <c r="M235" i="8"/>
  <c r="N235" i="8"/>
  <c r="O235" i="8"/>
  <c r="P235" i="8"/>
  <c r="Q235" i="8"/>
  <c r="R235" i="8"/>
  <c r="S235" i="8"/>
  <c r="T235" i="8"/>
  <c r="U235" i="8"/>
  <c r="J235" i="8"/>
  <c r="K230" i="8"/>
  <c r="L230" i="8"/>
  <c r="M230" i="8"/>
  <c r="N230" i="8"/>
  <c r="O230" i="8"/>
  <c r="P230" i="8"/>
  <c r="Q230" i="8"/>
  <c r="R230" i="8"/>
  <c r="S230" i="8"/>
  <c r="T230" i="8"/>
  <c r="U230" i="8"/>
  <c r="J230" i="8"/>
  <c r="K225" i="8"/>
  <c r="L225" i="8"/>
  <c r="M225" i="8"/>
  <c r="N225" i="8"/>
  <c r="O225" i="8"/>
  <c r="P225" i="8"/>
  <c r="Q225" i="8"/>
  <c r="R225" i="8"/>
  <c r="S225" i="8"/>
  <c r="T225" i="8"/>
  <c r="U225" i="8"/>
  <c r="J225" i="8"/>
  <c r="K220" i="8"/>
  <c r="L220" i="8"/>
  <c r="M220" i="8"/>
  <c r="N220" i="8"/>
  <c r="O220" i="8"/>
  <c r="P220" i="8"/>
  <c r="Q220" i="8"/>
  <c r="R220" i="8"/>
  <c r="S220" i="8"/>
  <c r="T220" i="8"/>
  <c r="U220" i="8"/>
  <c r="J220" i="8"/>
  <c r="K215" i="8"/>
  <c r="L215" i="8"/>
  <c r="M215" i="8"/>
  <c r="N215" i="8"/>
  <c r="O215" i="8"/>
  <c r="P215" i="8"/>
  <c r="Q215" i="8"/>
  <c r="R215" i="8"/>
  <c r="S215" i="8"/>
  <c r="T215" i="8"/>
  <c r="U215" i="8"/>
  <c r="J215" i="8"/>
  <c r="K210" i="8"/>
  <c r="L210" i="8"/>
  <c r="M210" i="8"/>
  <c r="N210" i="8"/>
  <c r="O210" i="8"/>
  <c r="P210" i="8"/>
  <c r="Q210" i="8"/>
  <c r="R210" i="8"/>
  <c r="S210" i="8"/>
  <c r="T210" i="8"/>
  <c r="U210" i="8"/>
  <c r="J210" i="8"/>
  <c r="K205" i="8"/>
  <c r="L205" i="8"/>
  <c r="M205" i="8"/>
  <c r="N205" i="8"/>
  <c r="O205" i="8"/>
  <c r="P205" i="8"/>
  <c r="Q205" i="8"/>
  <c r="R205" i="8"/>
  <c r="S205" i="8"/>
  <c r="T205" i="8"/>
  <c r="U205" i="8"/>
  <c r="J205" i="8"/>
  <c r="K200" i="8"/>
  <c r="L200" i="8"/>
  <c r="M200" i="8"/>
  <c r="N200" i="8"/>
  <c r="O200" i="8"/>
  <c r="P200" i="8"/>
  <c r="Q200" i="8"/>
  <c r="R200" i="8"/>
  <c r="S200" i="8"/>
  <c r="T200" i="8"/>
  <c r="U200" i="8"/>
  <c r="J200" i="8"/>
  <c r="K195" i="8"/>
  <c r="L195" i="8"/>
  <c r="M195" i="8"/>
  <c r="N195" i="8"/>
  <c r="O195" i="8"/>
  <c r="P195" i="8"/>
  <c r="Q195" i="8"/>
  <c r="R195" i="8"/>
  <c r="S195" i="8"/>
  <c r="T195" i="8"/>
  <c r="U195" i="8"/>
  <c r="J195" i="8"/>
  <c r="K190" i="8"/>
  <c r="L190" i="8"/>
  <c r="M190" i="8"/>
  <c r="N190" i="8"/>
  <c r="O190" i="8"/>
  <c r="P190" i="8"/>
  <c r="Q190" i="8"/>
  <c r="R190" i="8"/>
  <c r="S190" i="8"/>
  <c r="T190" i="8"/>
  <c r="U190" i="8"/>
  <c r="J190" i="8"/>
  <c r="K185" i="8"/>
  <c r="L185" i="8"/>
  <c r="M185" i="8"/>
  <c r="N185" i="8"/>
  <c r="O185" i="8"/>
  <c r="P185" i="8"/>
  <c r="Q185" i="8"/>
  <c r="R185" i="8"/>
  <c r="S185" i="8"/>
  <c r="T185" i="8"/>
  <c r="U185" i="8"/>
  <c r="J185" i="8"/>
  <c r="K180" i="8"/>
  <c r="L180" i="8"/>
  <c r="M180" i="8"/>
  <c r="N180" i="8"/>
  <c r="O180" i="8"/>
  <c r="P180" i="8"/>
  <c r="Q180" i="8"/>
  <c r="R180" i="8"/>
  <c r="S180" i="8"/>
  <c r="T180" i="8"/>
  <c r="U180" i="8"/>
  <c r="J180" i="8"/>
  <c r="K175" i="8"/>
  <c r="L175" i="8"/>
  <c r="M175" i="8"/>
  <c r="N175" i="8"/>
  <c r="O175" i="8"/>
  <c r="P175" i="8"/>
  <c r="Q175" i="8"/>
  <c r="R175" i="8"/>
  <c r="S175" i="8"/>
  <c r="T175" i="8"/>
  <c r="U175" i="8"/>
  <c r="J175" i="8"/>
  <c r="K170" i="8"/>
  <c r="L170" i="8"/>
  <c r="M170" i="8"/>
  <c r="N170" i="8"/>
  <c r="O170" i="8"/>
  <c r="P170" i="8"/>
  <c r="Q170" i="8"/>
  <c r="R170" i="8"/>
  <c r="S170" i="8"/>
  <c r="T170" i="8"/>
  <c r="U170" i="8"/>
  <c r="J170" i="8"/>
  <c r="K165" i="8"/>
  <c r="L165" i="8"/>
  <c r="M165" i="8"/>
  <c r="N165" i="8"/>
  <c r="O165" i="8"/>
  <c r="P165" i="8"/>
  <c r="Q165" i="8"/>
  <c r="R165" i="8"/>
  <c r="S165" i="8"/>
  <c r="T165" i="8"/>
  <c r="U165" i="8"/>
  <c r="J165" i="8"/>
  <c r="K160" i="8"/>
  <c r="L160" i="8"/>
  <c r="M160" i="8"/>
  <c r="N160" i="8"/>
  <c r="O160" i="8"/>
  <c r="P160" i="8"/>
  <c r="Q160" i="8"/>
  <c r="R160" i="8"/>
  <c r="S160" i="8"/>
  <c r="T160" i="8"/>
  <c r="U160" i="8"/>
  <c r="J160" i="8"/>
  <c r="K155" i="8"/>
  <c r="L155" i="8"/>
  <c r="M155" i="8"/>
  <c r="N155" i="8"/>
  <c r="O155" i="8"/>
  <c r="P155" i="8"/>
  <c r="Q155" i="8"/>
  <c r="R155" i="8"/>
  <c r="S155" i="8"/>
  <c r="T155" i="8"/>
  <c r="U155" i="8"/>
  <c r="J155" i="8"/>
  <c r="K150" i="8"/>
  <c r="L150" i="8"/>
  <c r="M150" i="8"/>
  <c r="N150" i="8"/>
  <c r="O150" i="8"/>
  <c r="P150" i="8"/>
  <c r="Q150" i="8"/>
  <c r="R150" i="8"/>
  <c r="S150" i="8"/>
  <c r="T150" i="8"/>
  <c r="U150" i="8"/>
  <c r="J150" i="8"/>
  <c r="K145" i="8"/>
  <c r="L145" i="8"/>
  <c r="M145" i="8"/>
  <c r="N145" i="8"/>
  <c r="O145" i="8"/>
  <c r="P145" i="8"/>
  <c r="Q145" i="8"/>
  <c r="R145" i="8"/>
  <c r="S145" i="8"/>
  <c r="T145" i="8"/>
  <c r="U145" i="8"/>
  <c r="J145" i="8"/>
  <c r="K140" i="8"/>
  <c r="L140" i="8"/>
  <c r="M140" i="8"/>
  <c r="N140" i="8"/>
  <c r="O140" i="8"/>
  <c r="P140" i="8"/>
  <c r="Q140" i="8"/>
  <c r="R140" i="8"/>
  <c r="S140" i="8"/>
  <c r="T140" i="8"/>
  <c r="U140" i="8"/>
  <c r="J140" i="8"/>
  <c r="L135" i="8"/>
  <c r="M135" i="8"/>
  <c r="N135" i="8"/>
  <c r="O135" i="8"/>
  <c r="P135" i="8"/>
  <c r="Q135" i="8"/>
  <c r="R135" i="8"/>
  <c r="S135" i="8"/>
  <c r="T135" i="8"/>
  <c r="U135" i="8"/>
  <c r="K135" i="8"/>
  <c r="V209" i="8" l="1"/>
  <c r="V207" i="8"/>
  <c r="V204" i="8"/>
  <c r="V202" i="8"/>
  <c r="V199" i="8"/>
  <c r="V197" i="8"/>
  <c r="V194" i="8"/>
  <c r="V192" i="8"/>
  <c r="V189" i="8"/>
  <c r="V187" i="8"/>
  <c r="V184" i="8"/>
  <c r="V182" i="8"/>
  <c r="V179" i="8"/>
  <c r="V177" i="8"/>
  <c r="V174" i="8"/>
  <c r="V172" i="8"/>
  <c r="V169" i="8"/>
  <c r="V167" i="8"/>
  <c r="U75" i="8" l="1"/>
  <c r="T75" i="8"/>
  <c r="S75" i="8"/>
  <c r="R75" i="8"/>
  <c r="Q75" i="8"/>
  <c r="P75" i="8"/>
  <c r="O75" i="8"/>
  <c r="N75" i="8"/>
  <c r="M75" i="8"/>
  <c r="L75" i="8"/>
  <c r="K75" i="8"/>
  <c r="J75" i="8"/>
  <c r="V74" i="8"/>
  <c r="V72" i="8"/>
  <c r="U100" i="8" l="1"/>
  <c r="T100" i="8"/>
  <c r="S100" i="8"/>
  <c r="R100" i="8"/>
  <c r="Q100" i="8"/>
  <c r="P100" i="8"/>
  <c r="O100" i="8"/>
  <c r="N100" i="8"/>
  <c r="M100" i="8"/>
  <c r="L100" i="8"/>
  <c r="K100" i="8"/>
  <c r="J100" i="8"/>
  <c r="V99" i="8"/>
  <c r="V97" i="8"/>
  <c r="V274" i="8" l="1"/>
  <c r="V272" i="8"/>
  <c r="E53" i="18"/>
  <c r="D53" i="18"/>
  <c r="E52" i="18"/>
  <c r="D52" i="18"/>
  <c r="E51" i="18"/>
  <c r="D51" i="18"/>
  <c r="E50" i="18"/>
  <c r="D50" i="18"/>
  <c r="E49" i="18"/>
  <c r="D49" i="18"/>
  <c r="E48" i="18"/>
  <c r="D48" i="18"/>
  <c r="E47" i="18"/>
  <c r="D47" i="18"/>
  <c r="E46" i="18"/>
  <c r="D46" i="18"/>
  <c r="E45" i="18"/>
  <c r="D45" i="18"/>
  <c r="E44" i="18"/>
  <c r="D44" i="18"/>
  <c r="E43" i="18"/>
  <c r="D43" i="18"/>
  <c r="E42" i="18"/>
  <c r="D42" i="18"/>
  <c r="E41" i="18"/>
  <c r="D41" i="18"/>
  <c r="E40" i="18"/>
  <c r="D40" i="18"/>
  <c r="E39" i="18"/>
  <c r="D39" i="18"/>
  <c r="E38" i="18"/>
  <c r="D38" i="18"/>
  <c r="E37" i="18"/>
  <c r="D37" i="18"/>
  <c r="E36" i="18"/>
  <c r="D36" i="18"/>
  <c r="E35" i="18"/>
  <c r="D35" i="18"/>
  <c r="E34" i="18"/>
  <c r="D34" i="18"/>
  <c r="E33" i="18"/>
  <c r="D33" i="18"/>
  <c r="E32" i="18"/>
  <c r="D32" i="18"/>
  <c r="E31" i="18"/>
  <c r="D31" i="18"/>
  <c r="E30" i="18"/>
  <c r="D30" i="18"/>
  <c r="E29" i="18"/>
  <c r="D29" i="18"/>
  <c r="E28" i="18"/>
  <c r="D28" i="18"/>
  <c r="E27" i="18"/>
  <c r="D27" i="18"/>
  <c r="E26" i="18"/>
  <c r="D26" i="18"/>
  <c r="E25" i="18"/>
  <c r="D25" i="18"/>
  <c r="E24" i="18"/>
  <c r="D24" i="18"/>
  <c r="E23" i="18"/>
  <c r="D23" i="18"/>
  <c r="E22" i="18"/>
  <c r="D22" i="18"/>
  <c r="E21" i="18"/>
  <c r="D21" i="18"/>
  <c r="E20" i="18"/>
  <c r="D20" i="18"/>
  <c r="E19" i="18"/>
  <c r="D19" i="18"/>
  <c r="E18" i="18"/>
  <c r="D18" i="18"/>
  <c r="E17" i="18"/>
  <c r="D17" i="18"/>
  <c r="E16" i="18"/>
  <c r="D16" i="18"/>
  <c r="E15" i="18"/>
  <c r="D15" i="18"/>
  <c r="E14" i="18"/>
  <c r="D14" i="18"/>
  <c r="E13" i="18"/>
  <c r="D13" i="18"/>
  <c r="E12" i="18"/>
  <c r="D12" i="18"/>
  <c r="E11" i="18"/>
  <c r="D11" i="18"/>
  <c r="E10" i="18"/>
  <c r="D10" i="18"/>
  <c r="E9" i="18"/>
  <c r="D9" i="18"/>
  <c r="E8" i="18"/>
  <c r="D8" i="18"/>
  <c r="E7" i="18"/>
  <c r="D7" i="18"/>
  <c r="E6" i="18"/>
  <c r="D6" i="18"/>
  <c r="E5" i="18"/>
  <c r="D5" i="18"/>
  <c r="E4" i="18"/>
  <c r="D4" i="18"/>
  <c r="E3" i="18"/>
  <c r="D3" i="18"/>
  <c r="G53" i="18"/>
  <c r="C53" i="18"/>
  <c r="B53" i="18"/>
  <c r="A53" i="18"/>
  <c r="G52" i="18"/>
  <c r="C52" i="18"/>
  <c r="B52" i="18"/>
  <c r="A52" i="18"/>
  <c r="G51" i="18"/>
  <c r="C51" i="18"/>
  <c r="B51" i="18"/>
  <c r="A51" i="18"/>
  <c r="G50" i="18"/>
  <c r="C50" i="18"/>
  <c r="B50" i="18"/>
  <c r="A50" i="18"/>
  <c r="G49" i="18"/>
  <c r="C49" i="18"/>
  <c r="B49" i="18"/>
  <c r="A49" i="18"/>
  <c r="G48" i="18"/>
  <c r="C48" i="18"/>
  <c r="B48" i="18"/>
  <c r="A48" i="18"/>
  <c r="G47" i="18"/>
  <c r="C47" i="18"/>
  <c r="B47" i="18"/>
  <c r="A47" i="18"/>
  <c r="G46" i="18"/>
  <c r="C46" i="18"/>
  <c r="B46" i="18"/>
  <c r="A46" i="18"/>
  <c r="G45" i="18"/>
  <c r="C45" i="18"/>
  <c r="B45" i="18"/>
  <c r="A45" i="18"/>
  <c r="G44" i="18"/>
  <c r="C44" i="18"/>
  <c r="B44" i="18"/>
  <c r="A44" i="18"/>
  <c r="G43" i="18"/>
  <c r="C43" i="18"/>
  <c r="B43" i="18"/>
  <c r="A43" i="18"/>
  <c r="G42" i="18"/>
  <c r="C42" i="18"/>
  <c r="B42" i="18"/>
  <c r="A42" i="18"/>
  <c r="G41" i="18"/>
  <c r="C41" i="18"/>
  <c r="B41" i="18"/>
  <c r="A41" i="18"/>
  <c r="G40" i="18"/>
  <c r="C40" i="18"/>
  <c r="B40" i="18"/>
  <c r="A40" i="18"/>
  <c r="G39" i="18"/>
  <c r="C39" i="18"/>
  <c r="B39" i="18"/>
  <c r="A39" i="18"/>
  <c r="G38" i="18"/>
  <c r="C38" i="18"/>
  <c r="B38" i="18"/>
  <c r="A38" i="18"/>
  <c r="G37" i="18"/>
  <c r="C37" i="18"/>
  <c r="B37" i="18"/>
  <c r="A37" i="18"/>
  <c r="G36" i="18"/>
  <c r="C36" i="18"/>
  <c r="B36" i="18"/>
  <c r="A36" i="18"/>
  <c r="G35" i="18"/>
  <c r="C35" i="18"/>
  <c r="B35" i="18"/>
  <c r="A35" i="18"/>
  <c r="G34" i="18"/>
  <c r="C34" i="18"/>
  <c r="B34" i="18"/>
  <c r="A34" i="18"/>
  <c r="G33" i="18"/>
  <c r="C33" i="18"/>
  <c r="B33" i="18"/>
  <c r="A33" i="18"/>
  <c r="G32" i="18"/>
  <c r="C32" i="18"/>
  <c r="B32" i="18"/>
  <c r="A32" i="18"/>
  <c r="G31" i="18"/>
  <c r="C31" i="18"/>
  <c r="B31" i="18"/>
  <c r="A31" i="18"/>
  <c r="G30" i="18"/>
  <c r="C30" i="18"/>
  <c r="B30" i="18"/>
  <c r="A30" i="18"/>
  <c r="G29" i="18"/>
  <c r="C29" i="18"/>
  <c r="B29" i="18"/>
  <c r="A29" i="18"/>
  <c r="G28" i="18"/>
  <c r="C28" i="18"/>
  <c r="B28" i="18"/>
  <c r="A28" i="18"/>
  <c r="G27" i="18"/>
  <c r="C27" i="18"/>
  <c r="B27" i="18"/>
  <c r="A27" i="18"/>
  <c r="G26" i="18"/>
  <c r="C26" i="18"/>
  <c r="B26" i="18"/>
  <c r="A26" i="18"/>
  <c r="G25" i="18"/>
  <c r="C25" i="18"/>
  <c r="B25" i="18"/>
  <c r="A25" i="18"/>
  <c r="G24" i="18"/>
  <c r="C24" i="18"/>
  <c r="B24" i="18"/>
  <c r="A24" i="18"/>
  <c r="G23" i="18"/>
  <c r="C23" i="18"/>
  <c r="B23" i="18"/>
  <c r="A23" i="18"/>
  <c r="G22" i="18"/>
  <c r="C22" i="18"/>
  <c r="B22" i="18"/>
  <c r="A22" i="18"/>
  <c r="G21" i="18"/>
  <c r="C21" i="18"/>
  <c r="B21" i="18"/>
  <c r="A21" i="18"/>
  <c r="G20" i="18"/>
  <c r="C20" i="18"/>
  <c r="B20" i="18"/>
  <c r="A20" i="18"/>
  <c r="G19" i="18"/>
  <c r="C19" i="18"/>
  <c r="B19" i="18"/>
  <c r="A19" i="18"/>
  <c r="G18" i="18"/>
  <c r="C18" i="18"/>
  <c r="B18" i="18"/>
  <c r="A18" i="18"/>
  <c r="G17" i="18"/>
  <c r="C17" i="18"/>
  <c r="B17" i="18"/>
  <c r="A17" i="18"/>
  <c r="G16" i="18"/>
  <c r="C16" i="18"/>
  <c r="B16" i="18"/>
  <c r="A16" i="18"/>
  <c r="G15" i="18"/>
  <c r="C15" i="18"/>
  <c r="B15" i="18"/>
  <c r="A15" i="18"/>
  <c r="G14" i="18"/>
  <c r="C14" i="18"/>
  <c r="B14" i="18"/>
  <c r="A14" i="18"/>
  <c r="G13" i="18"/>
  <c r="C13" i="18"/>
  <c r="B13" i="18"/>
  <c r="A13" i="18"/>
  <c r="G12" i="18"/>
  <c r="C12" i="18"/>
  <c r="B12" i="18"/>
  <c r="A12" i="18"/>
  <c r="G11" i="18"/>
  <c r="C11" i="18"/>
  <c r="B11" i="18"/>
  <c r="A11" i="18"/>
  <c r="G10" i="18"/>
  <c r="C10" i="18"/>
  <c r="B10" i="18"/>
  <c r="A10" i="18"/>
  <c r="G9" i="18"/>
  <c r="C9" i="18"/>
  <c r="B9" i="18"/>
  <c r="A9" i="18"/>
  <c r="G8" i="18"/>
  <c r="C8" i="18"/>
  <c r="B8" i="18"/>
  <c r="A8" i="18"/>
  <c r="G7" i="18"/>
  <c r="C7" i="18"/>
  <c r="B7" i="18"/>
  <c r="A7" i="18"/>
  <c r="G6" i="18"/>
  <c r="C6" i="18"/>
  <c r="B6" i="18"/>
  <c r="A6" i="18"/>
  <c r="G5" i="18"/>
  <c r="C5" i="18"/>
  <c r="B5" i="18"/>
  <c r="A5" i="18"/>
  <c r="G4" i="18"/>
  <c r="C4" i="18"/>
  <c r="B4" i="18"/>
  <c r="A4" i="18"/>
  <c r="G3" i="18"/>
  <c r="C3" i="18"/>
  <c r="B3" i="18"/>
  <c r="A3" i="18"/>
  <c r="D3" i="15"/>
  <c r="D54" i="16"/>
  <c r="C53" i="16"/>
  <c r="C52" i="16"/>
  <c r="C51" i="16"/>
  <c r="C50" i="16"/>
  <c r="C49" i="16"/>
  <c r="C48" i="16"/>
  <c r="C47" i="16"/>
  <c r="C46" i="16"/>
  <c r="C45" i="16"/>
  <c r="C44" i="16"/>
  <c r="C43" i="16"/>
  <c r="C42" i="16"/>
  <c r="C41" i="16"/>
  <c r="C40" i="16"/>
  <c r="C39" i="16"/>
  <c r="C38" i="16"/>
  <c r="C37" i="16"/>
  <c r="C36" i="16"/>
  <c r="C35" i="16"/>
  <c r="C34" i="16"/>
  <c r="C33" i="16"/>
  <c r="C32" i="16"/>
  <c r="C31" i="16"/>
  <c r="C30" i="16"/>
  <c r="C29" i="16"/>
  <c r="C28" i="16"/>
  <c r="C27" i="16"/>
  <c r="C26" i="16"/>
  <c r="C25" i="16"/>
  <c r="C24" i="16"/>
  <c r="C23" i="16"/>
  <c r="C22" i="16"/>
  <c r="C21" i="16"/>
  <c r="C20" i="16"/>
  <c r="C19" i="16"/>
  <c r="C18" i="16"/>
  <c r="C17" i="16"/>
  <c r="C16" i="16"/>
  <c r="C15" i="16"/>
  <c r="C14" i="16"/>
  <c r="C13" i="16"/>
  <c r="C12" i="16"/>
  <c r="C11" i="16"/>
  <c r="C10" i="16"/>
  <c r="C9" i="16"/>
  <c r="C8" i="16"/>
  <c r="C7" i="16"/>
  <c r="C6" i="16"/>
  <c r="C5" i="16"/>
  <c r="C4" i="16"/>
  <c r="C3" i="16"/>
  <c r="B53" i="16"/>
  <c r="B52" i="16"/>
  <c r="B51" i="16"/>
  <c r="B50" i="16"/>
  <c r="B49" i="16"/>
  <c r="B48" i="16"/>
  <c r="B47" i="16"/>
  <c r="B46" i="16"/>
  <c r="B45" i="16"/>
  <c r="B44" i="16"/>
  <c r="B43" i="16"/>
  <c r="B42" i="16"/>
  <c r="B41" i="16"/>
  <c r="B40" i="16"/>
  <c r="B39" i="16"/>
  <c r="B38" i="16"/>
  <c r="B37" i="16"/>
  <c r="B36" i="16"/>
  <c r="B35" i="16"/>
  <c r="B34" i="16"/>
  <c r="B33" i="16"/>
  <c r="B32" i="16"/>
  <c r="B31" i="16"/>
  <c r="B30" i="16"/>
  <c r="B29" i="16"/>
  <c r="B28" i="16"/>
  <c r="B27" i="16"/>
  <c r="B26" i="16"/>
  <c r="B25" i="16"/>
  <c r="B24" i="16"/>
  <c r="B23" i="16"/>
  <c r="B22" i="16"/>
  <c r="B21" i="16"/>
  <c r="B20" i="16"/>
  <c r="B19" i="16"/>
  <c r="B18" i="16"/>
  <c r="B17" i="16"/>
  <c r="B16" i="16"/>
  <c r="B15" i="16"/>
  <c r="B14" i="16"/>
  <c r="B13" i="16"/>
  <c r="B12" i="16"/>
  <c r="B11" i="16"/>
  <c r="B10" i="16"/>
  <c r="B9" i="16"/>
  <c r="B8" i="16"/>
  <c r="B7" i="16"/>
  <c r="B6" i="16"/>
  <c r="B5" i="16"/>
  <c r="B4" i="16"/>
  <c r="B3" i="16"/>
  <c r="A53" i="16"/>
  <c r="A52" i="16"/>
  <c r="A51" i="16"/>
  <c r="A50" i="16"/>
  <c r="A49" i="16"/>
  <c r="A48" i="16"/>
  <c r="A47" i="16"/>
  <c r="A46" i="16"/>
  <c r="A45" i="16"/>
  <c r="A44" i="16"/>
  <c r="A43" i="16"/>
  <c r="A42" i="16"/>
  <c r="A41" i="16"/>
  <c r="A40" i="16"/>
  <c r="A39" i="16"/>
  <c r="A38" i="16"/>
  <c r="A37" i="16"/>
  <c r="A36" i="16"/>
  <c r="A35" i="16"/>
  <c r="A34" i="16"/>
  <c r="A33" i="16"/>
  <c r="A32" i="16"/>
  <c r="A31" i="16"/>
  <c r="A30" i="16"/>
  <c r="A29" i="16"/>
  <c r="A28" i="16"/>
  <c r="A27" i="16"/>
  <c r="A26" i="16"/>
  <c r="A25" i="16"/>
  <c r="A24" i="16"/>
  <c r="A23" i="16"/>
  <c r="A22" i="16"/>
  <c r="A21" i="16"/>
  <c r="A20" i="16"/>
  <c r="A19" i="16"/>
  <c r="A18" i="16"/>
  <c r="A17" i="16"/>
  <c r="A16" i="16"/>
  <c r="A15" i="16"/>
  <c r="A14" i="16"/>
  <c r="A13" i="16"/>
  <c r="A12" i="16"/>
  <c r="A11" i="16"/>
  <c r="A10" i="16"/>
  <c r="A9" i="16"/>
  <c r="A8" i="16"/>
  <c r="A7" i="16"/>
  <c r="A6" i="16"/>
  <c r="A5" i="16"/>
  <c r="A4" i="16"/>
  <c r="A3" i="16"/>
  <c r="G53" i="16"/>
  <c r="G52" i="16"/>
  <c r="G51" i="16"/>
  <c r="G50" i="16"/>
  <c r="G49" i="16"/>
  <c r="G48" i="16"/>
  <c r="G47" i="16"/>
  <c r="G46" i="16"/>
  <c r="G45" i="16"/>
  <c r="G44" i="16"/>
  <c r="G43" i="16"/>
  <c r="G42" i="16"/>
  <c r="G41" i="16"/>
  <c r="G40" i="16"/>
  <c r="G39" i="16"/>
  <c r="G38" i="16"/>
  <c r="G37" i="16"/>
  <c r="G36" i="16"/>
  <c r="G35" i="16"/>
  <c r="G34" i="16"/>
  <c r="G33" i="16"/>
  <c r="G32" i="16"/>
  <c r="G31" i="16"/>
  <c r="G30" i="16"/>
  <c r="G29" i="16"/>
  <c r="G28" i="16"/>
  <c r="G27" i="16"/>
  <c r="G26" i="16"/>
  <c r="G25" i="16"/>
  <c r="G24" i="16"/>
  <c r="G23" i="16"/>
  <c r="G22" i="16"/>
  <c r="G21" i="16"/>
  <c r="G20" i="16"/>
  <c r="G19" i="16"/>
  <c r="G18" i="16"/>
  <c r="G17" i="16"/>
  <c r="G16" i="16"/>
  <c r="G15" i="16"/>
  <c r="G14" i="16"/>
  <c r="G13" i="16"/>
  <c r="G12" i="16"/>
  <c r="G11" i="16"/>
  <c r="G10" i="16"/>
  <c r="G9" i="16"/>
  <c r="G8" i="16"/>
  <c r="G7" i="16"/>
  <c r="G6" i="16"/>
  <c r="G5" i="16"/>
  <c r="G4" i="16"/>
  <c r="G3" i="16"/>
  <c r="G54" i="16" s="1"/>
  <c r="E10" i="15"/>
  <c r="F17" i="15"/>
  <c r="F45" i="15"/>
  <c r="F34" i="15"/>
  <c r="F29" i="15"/>
  <c r="F14" i="15"/>
  <c r="F13" i="15"/>
  <c r="G53" i="15"/>
  <c r="G52" i="15"/>
  <c r="G51" i="15"/>
  <c r="G50" i="15"/>
  <c r="G49" i="15"/>
  <c r="G48" i="15"/>
  <c r="G47" i="15"/>
  <c r="G46" i="15"/>
  <c r="G45" i="15"/>
  <c r="H45" i="15" s="1"/>
  <c r="G44" i="15"/>
  <c r="G43" i="15"/>
  <c r="G42" i="15"/>
  <c r="G41" i="15"/>
  <c r="G40" i="15"/>
  <c r="G39" i="15"/>
  <c r="G38" i="15"/>
  <c r="G37" i="15"/>
  <c r="G36" i="15"/>
  <c r="G35" i="15"/>
  <c r="G34" i="15"/>
  <c r="G33" i="15"/>
  <c r="G32" i="15"/>
  <c r="G31" i="15"/>
  <c r="G30" i="15"/>
  <c r="G29" i="15"/>
  <c r="H29" i="15" s="1"/>
  <c r="G28" i="15"/>
  <c r="G27" i="15"/>
  <c r="G26" i="15"/>
  <c r="G25" i="15"/>
  <c r="G24" i="15"/>
  <c r="G23" i="15"/>
  <c r="G22" i="15"/>
  <c r="G21" i="15"/>
  <c r="G20" i="15"/>
  <c r="G19" i="15"/>
  <c r="G18" i="15"/>
  <c r="G17" i="15"/>
  <c r="H17" i="15" s="1"/>
  <c r="G16" i="15"/>
  <c r="G15" i="15"/>
  <c r="G14" i="15"/>
  <c r="G13" i="15"/>
  <c r="H13" i="15" s="1"/>
  <c r="G12" i="15"/>
  <c r="G11" i="15"/>
  <c r="G10" i="15"/>
  <c r="H10" i="15" s="1"/>
  <c r="G9" i="15"/>
  <c r="G8" i="15"/>
  <c r="G7" i="15"/>
  <c r="G6" i="15"/>
  <c r="G5" i="15"/>
  <c r="G4" i="15"/>
  <c r="E53" i="15"/>
  <c r="I53" i="15" s="1"/>
  <c r="E52" i="15"/>
  <c r="I52" i="15" s="1"/>
  <c r="E51" i="15"/>
  <c r="I51" i="15" s="1"/>
  <c r="E50" i="15"/>
  <c r="I50" i="15" s="1"/>
  <c r="E49" i="15"/>
  <c r="I49" i="15" s="1"/>
  <c r="E48" i="15"/>
  <c r="I48" i="15" s="1"/>
  <c r="E47" i="15"/>
  <c r="I47" i="15" s="1"/>
  <c r="E46" i="15"/>
  <c r="I46" i="15" s="1"/>
  <c r="E44" i="15"/>
  <c r="I44" i="15" s="1"/>
  <c r="E43" i="15"/>
  <c r="E42" i="15"/>
  <c r="I42" i="15" s="1"/>
  <c r="E41" i="15"/>
  <c r="I41" i="15" s="1"/>
  <c r="E40" i="15"/>
  <c r="I40" i="15" s="1"/>
  <c r="E39" i="15"/>
  <c r="E38" i="15"/>
  <c r="I38" i="15" s="1"/>
  <c r="E37" i="15"/>
  <c r="I37" i="15" s="1"/>
  <c r="E36" i="15"/>
  <c r="I36" i="15" s="1"/>
  <c r="E35" i="15"/>
  <c r="E33" i="15"/>
  <c r="I33" i="15" s="1"/>
  <c r="E32" i="15"/>
  <c r="I32" i="15" s="1"/>
  <c r="E31" i="15"/>
  <c r="I31" i="15" s="1"/>
  <c r="E30" i="15"/>
  <c r="I30" i="15" s="1"/>
  <c r="E28" i="15"/>
  <c r="I28" i="15" s="1"/>
  <c r="E27" i="15"/>
  <c r="I27" i="15" s="1"/>
  <c r="E26" i="15"/>
  <c r="I26" i="15" s="1"/>
  <c r="E25" i="15"/>
  <c r="I25" i="15" s="1"/>
  <c r="E24" i="15"/>
  <c r="I24" i="15" s="1"/>
  <c r="E23" i="15"/>
  <c r="I23" i="15" s="1"/>
  <c r="E22" i="15"/>
  <c r="I22" i="15" s="1"/>
  <c r="E21" i="15"/>
  <c r="I21" i="15" s="1"/>
  <c r="E20" i="15"/>
  <c r="I20" i="15" s="1"/>
  <c r="E19" i="15"/>
  <c r="I19" i="15" s="1"/>
  <c r="E18" i="15"/>
  <c r="I18" i="15" s="1"/>
  <c r="E16" i="15"/>
  <c r="I16" i="15" s="1"/>
  <c r="E15" i="15"/>
  <c r="I15" i="15" s="1"/>
  <c r="E12" i="15"/>
  <c r="I12" i="15" s="1"/>
  <c r="E11" i="15"/>
  <c r="I11" i="15" s="1"/>
  <c r="E9" i="15"/>
  <c r="I9" i="15" s="1"/>
  <c r="E8" i="15"/>
  <c r="I8" i="15" s="1"/>
  <c r="E7" i="15"/>
  <c r="I7" i="15" s="1"/>
  <c r="E6" i="15"/>
  <c r="I6" i="15" s="1"/>
  <c r="E5" i="15"/>
  <c r="I5" i="15" s="1"/>
  <c r="E4" i="15"/>
  <c r="I4" i="15" s="1"/>
  <c r="E3" i="15"/>
  <c r="D53" i="15"/>
  <c r="D52" i="15"/>
  <c r="F52" i="15" s="1"/>
  <c r="D51" i="15"/>
  <c r="D50" i="15"/>
  <c r="H50" i="15" s="1"/>
  <c r="D49" i="15"/>
  <c r="D48" i="15"/>
  <c r="F48" i="15" s="1"/>
  <c r="D47" i="15"/>
  <c r="H47" i="15" s="1"/>
  <c r="J47" i="15" s="1"/>
  <c r="D46" i="15"/>
  <c r="H46" i="15" s="1"/>
  <c r="J46" i="15" s="1"/>
  <c r="D44" i="15"/>
  <c r="H44" i="15" s="1"/>
  <c r="D43" i="15"/>
  <c r="H43" i="15" s="1"/>
  <c r="D42" i="15"/>
  <c r="H42" i="15" s="1"/>
  <c r="J42" i="15" s="1"/>
  <c r="D41" i="15"/>
  <c r="F41" i="15" s="1"/>
  <c r="D40" i="15"/>
  <c r="H40" i="15" s="1"/>
  <c r="D39" i="15"/>
  <c r="H39" i="15" s="1"/>
  <c r="D38" i="15"/>
  <c r="H38" i="15" s="1"/>
  <c r="D37" i="15"/>
  <c r="D36" i="15"/>
  <c r="H36" i="15" s="1"/>
  <c r="D35" i="15"/>
  <c r="H35" i="15" s="1"/>
  <c r="D33" i="15"/>
  <c r="F33" i="15" s="1"/>
  <c r="D32" i="15"/>
  <c r="F32" i="15" s="1"/>
  <c r="D31" i="15"/>
  <c r="H31" i="15" s="1"/>
  <c r="D30" i="15"/>
  <c r="H30" i="15" s="1"/>
  <c r="D28" i="15"/>
  <c r="F28" i="15" s="1"/>
  <c r="D27" i="15"/>
  <c r="H27" i="15" s="1"/>
  <c r="D26" i="15"/>
  <c r="H26" i="15" s="1"/>
  <c r="D25" i="15"/>
  <c r="F25" i="15" s="1"/>
  <c r="D24" i="15"/>
  <c r="D23" i="15"/>
  <c r="H23" i="15" s="1"/>
  <c r="D22" i="15"/>
  <c r="H22" i="15" s="1"/>
  <c r="D21" i="15"/>
  <c r="F21" i="15" s="1"/>
  <c r="D20" i="15"/>
  <c r="F20" i="15" s="1"/>
  <c r="D19" i="15"/>
  <c r="H19" i="15" s="1"/>
  <c r="D18" i="15"/>
  <c r="H18" i="15" s="1"/>
  <c r="D16" i="15"/>
  <c r="D15" i="15"/>
  <c r="D12" i="15"/>
  <c r="F12" i="15" s="1"/>
  <c r="D11" i="15"/>
  <c r="H11" i="15" s="1"/>
  <c r="D9" i="15"/>
  <c r="D8" i="15"/>
  <c r="D7" i="15"/>
  <c r="H7" i="15" s="1"/>
  <c r="D6" i="15"/>
  <c r="H6" i="15" s="1"/>
  <c r="D5" i="15"/>
  <c r="F5" i="15" s="1"/>
  <c r="D4" i="15"/>
  <c r="F4" i="15" s="1"/>
  <c r="C53" i="15"/>
  <c r="C52" i="15"/>
  <c r="C51" i="15"/>
  <c r="C50" i="15"/>
  <c r="C49" i="15"/>
  <c r="C48" i="15"/>
  <c r="C47" i="15"/>
  <c r="C46" i="15"/>
  <c r="C45" i="15"/>
  <c r="C44" i="15"/>
  <c r="C43" i="15"/>
  <c r="C42" i="15"/>
  <c r="C41" i="15"/>
  <c r="C40" i="15"/>
  <c r="C39" i="15"/>
  <c r="C38" i="15"/>
  <c r="C37" i="15"/>
  <c r="C36" i="15"/>
  <c r="C35" i="15"/>
  <c r="C34" i="15"/>
  <c r="C33" i="15"/>
  <c r="C32" i="15"/>
  <c r="C31" i="15"/>
  <c r="C30" i="15"/>
  <c r="C29" i="15"/>
  <c r="C28" i="15"/>
  <c r="C27" i="15"/>
  <c r="C26" i="15"/>
  <c r="C25" i="15"/>
  <c r="C24" i="15"/>
  <c r="C23" i="15"/>
  <c r="C22" i="15"/>
  <c r="C21" i="15"/>
  <c r="C20" i="15"/>
  <c r="C19" i="15"/>
  <c r="C18" i="15"/>
  <c r="C17" i="15"/>
  <c r="C16" i="15"/>
  <c r="C15" i="15"/>
  <c r="C14" i="15"/>
  <c r="C13" i="15"/>
  <c r="C12" i="15"/>
  <c r="C11" i="15"/>
  <c r="C10" i="15"/>
  <c r="C9" i="15"/>
  <c r="C8" i="15"/>
  <c r="C7" i="15"/>
  <c r="C6" i="15"/>
  <c r="C5" i="15"/>
  <c r="C4" i="15"/>
  <c r="C3" i="15"/>
  <c r="B53" i="15"/>
  <c r="A53" i="15"/>
  <c r="B52" i="15"/>
  <c r="B51" i="15"/>
  <c r="B50" i="15"/>
  <c r="B49" i="15"/>
  <c r="B48" i="15"/>
  <c r="A52" i="15"/>
  <c r="A51" i="15"/>
  <c r="A50" i="15"/>
  <c r="A49" i="15"/>
  <c r="A48" i="15"/>
  <c r="A47" i="15"/>
  <c r="B47" i="15"/>
  <c r="B46" i="15"/>
  <c r="B45" i="15"/>
  <c r="B44" i="15"/>
  <c r="B43" i="15"/>
  <c r="B42" i="15"/>
  <c r="B41" i="15"/>
  <c r="B40" i="15"/>
  <c r="B39" i="15"/>
  <c r="B38" i="15"/>
  <c r="B37" i="15"/>
  <c r="B36" i="15"/>
  <c r="B35" i="15"/>
  <c r="B34" i="15"/>
  <c r="B33" i="15"/>
  <c r="B32" i="15"/>
  <c r="B31" i="15"/>
  <c r="B30" i="15"/>
  <c r="B29" i="15"/>
  <c r="B28" i="15"/>
  <c r="B27" i="15"/>
  <c r="B26" i="15"/>
  <c r="B25" i="15"/>
  <c r="B24" i="15"/>
  <c r="B23" i="15"/>
  <c r="B22" i="15"/>
  <c r="B21" i="15"/>
  <c r="B20" i="15"/>
  <c r="B19" i="15"/>
  <c r="B18" i="15"/>
  <c r="B17" i="15"/>
  <c r="B16" i="15"/>
  <c r="B15" i="15"/>
  <c r="B14" i="15"/>
  <c r="B13" i="15"/>
  <c r="B12" i="15"/>
  <c r="B11" i="15"/>
  <c r="B10" i="15"/>
  <c r="B9" i="15"/>
  <c r="B8" i="15"/>
  <c r="B7" i="15"/>
  <c r="B6" i="15"/>
  <c r="B5" i="15"/>
  <c r="B4" i="15"/>
  <c r="B3" i="15"/>
  <c r="A46" i="15"/>
  <c r="A45" i="15"/>
  <c r="A44" i="15"/>
  <c r="A43" i="15"/>
  <c r="A42" i="15"/>
  <c r="A41" i="15"/>
  <c r="A40" i="15"/>
  <c r="A39" i="15"/>
  <c r="A38" i="15"/>
  <c r="A37" i="15"/>
  <c r="A36" i="15"/>
  <c r="A35" i="15"/>
  <c r="A34" i="15"/>
  <c r="A33" i="15"/>
  <c r="A32" i="15"/>
  <c r="A31" i="15"/>
  <c r="A30" i="15"/>
  <c r="A29" i="15"/>
  <c r="A28" i="15"/>
  <c r="A27" i="15"/>
  <c r="A26" i="15"/>
  <c r="A25" i="15"/>
  <c r="A24" i="15"/>
  <c r="A23" i="15"/>
  <c r="A22" i="15"/>
  <c r="A21" i="15"/>
  <c r="A20" i="15"/>
  <c r="A19" i="15"/>
  <c r="A18" i="15"/>
  <c r="A17" i="15"/>
  <c r="A16" i="15"/>
  <c r="A15" i="15"/>
  <c r="A14" i="15"/>
  <c r="A13" i="15"/>
  <c r="A12" i="15"/>
  <c r="A11" i="15"/>
  <c r="A10" i="15"/>
  <c r="A9" i="15"/>
  <c r="A8" i="15"/>
  <c r="A7" i="15"/>
  <c r="A6" i="15"/>
  <c r="A5" i="15"/>
  <c r="A4" i="15"/>
  <c r="A3" i="15"/>
  <c r="G3" i="15"/>
  <c r="I4" i="18" l="1"/>
  <c r="I5" i="18"/>
  <c r="H7" i="18"/>
  <c r="H9" i="18"/>
  <c r="I11" i="18"/>
  <c r="I12" i="18"/>
  <c r="H15" i="18"/>
  <c r="I16" i="18"/>
  <c r="I18" i="18"/>
  <c r="I19" i="18"/>
  <c r="I23" i="18"/>
  <c r="I25" i="18"/>
  <c r="I28" i="18"/>
  <c r="H31" i="18"/>
  <c r="I33" i="18"/>
  <c r="I35" i="18"/>
  <c r="I37" i="18"/>
  <c r="I44" i="18"/>
  <c r="H51" i="18"/>
  <c r="I53" i="18"/>
  <c r="F8" i="15"/>
  <c r="F24" i="15"/>
  <c r="F51" i="15"/>
  <c r="F16" i="15"/>
  <c r="J23" i="15"/>
  <c r="J50" i="15"/>
  <c r="J19" i="15"/>
  <c r="F37" i="15"/>
  <c r="J27" i="15"/>
  <c r="J7" i="15"/>
  <c r="J6" i="15"/>
  <c r="J30" i="15"/>
  <c r="J38" i="15"/>
  <c r="F9" i="15"/>
  <c r="F3" i="18"/>
  <c r="F11" i="18"/>
  <c r="F17" i="18"/>
  <c r="F23" i="18"/>
  <c r="F33" i="18"/>
  <c r="F37" i="18"/>
  <c r="F43" i="18"/>
  <c r="F49" i="18"/>
  <c r="F53" i="18"/>
  <c r="F26" i="18"/>
  <c r="H41" i="18"/>
  <c r="I17" i="18"/>
  <c r="I43" i="18"/>
  <c r="I49" i="18"/>
  <c r="H5" i="18"/>
  <c r="J5" i="18" s="1"/>
  <c r="H21" i="18"/>
  <c r="F31" i="18"/>
  <c r="I7" i="18"/>
  <c r="J7" i="18" s="1"/>
  <c r="H3" i="18"/>
  <c r="H11" i="18"/>
  <c r="J11" i="18" s="1"/>
  <c r="I13" i="18"/>
  <c r="H53" i="18"/>
  <c r="J53" i="18" s="1"/>
  <c r="H29" i="18"/>
  <c r="H33" i="18"/>
  <c r="J33" i="18" s="1"/>
  <c r="H45" i="18"/>
  <c r="H47" i="18"/>
  <c r="I34" i="18"/>
  <c r="F4" i="18"/>
  <c r="F8" i="18"/>
  <c r="F14" i="18"/>
  <c r="F16" i="18"/>
  <c r="F20" i="18"/>
  <c r="F22" i="18"/>
  <c r="F28" i="18"/>
  <c r="F32" i="18"/>
  <c r="F34" i="18"/>
  <c r="F40" i="18"/>
  <c r="E54" i="15"/>
  <c r="H15" i="15"/>
  <c r="J15" i="15" s="1"/>
  <c r="F15" i="15"/>
  <c r="J11" i="15"/>
  <c r="J31" i="15"/>
  <c r="J36" i="15"/>
  <c r="J40" i="15"/>
  <c r="J44" i="15"/>
  <c r="H14" i="15"/>
  <c r="I14" i="15"/>
  <c r="H34" i="15"/>
  <c r="I34" i="15"/>
  <c r="I10" i="15"/>
  <c r="I3" i="18"/>
  <c r="J3" i="18" s="1"/>
  <c r="I9" i="18"/>
  <c r="J9" i="18" s="1"/>
  <c r="F15" i="18"/>
  <c r="F19" i="18"/>
  <c r="I21" i="18"/>
  <c r="I24" i="18"/>
  <c r="F25" i="18"/>
  <c r="I27" i="18"/>
  <c r="F29" i="18"/>
  <c r="I30" i="18"/>
  <c r="I31" i="18"/>
  <c r="J31" i="18" s="1"/>
  <c r="F35" i="18"/>
  <c r="I36" i="18"/>
  <c r="I39" i="18"/>
  <c r="I41" i="18"/>
  <c r="I42" i="18"/>
  <c r="I45" i="18"/>
  <c r="F47" i="18"/>
  <c r="H49" i="18"/>
  <c r="F51" i="18"/>
  <c r="H52" i="18"/>
  <c r="J18" i="15"/>
  <c r="J22" i="15"/>
  <c r="J26" i="15"/>
  <c r="F3" i="15"/>
  <c r="F19" i="15"/>
  <c r="F23" i="15"/>
  <c r="F47" i="15"/>
  <c r="H4" i="15"/>
  <c r="J4" i="15" s="1"/>
  <c r="H8" i="15"/>
  <c r="J8" i="15" s="1"/>
  <c r="H12" i="15"/>
  <c r="J12" i="15" s="1"/>
  <c r="H16" i="15"/>
  <c r="J16" i="15" s="1"/>
  <c r="H20" i="15"/>
  <c r="J20" i="15" s="1"/>
  <c r="H24" i="15"/>
  <c r="J24" i="15" s="1"/>
  <c r="H28" i="15"/>
  <c r="J28" i="15" s="1"/>
  <c r="H32" i="15"/>
  <c r="J32" i="15" s="1"/>
  <c r="H48" i="15"/>
  <c r="J48" i="15" s="1"/>
  <c r="H52" i="15"/>
  <c r="J52" i="15" s="1"/>
  <c r="F7" i="15"/>
  <c r="H51" i="15"/>
  <c r="J51" i="15" s="1"/>
  <c r="I3" i="15"/>
  <c r="F11" i="15"/>
  <c r="F31" i="15"/>
  <c r="F36" i="15"/>
  <c r="F44" i="15"/>
  <c r="F49" i="15"/>
  <c r="F53" i="15"/>
  <c r="F35" i="15"/>
  <c r="F39" i="15"/>
  <c r="F43" i="15"/>
  <c r="F27" i="15"/>
  <c r="H5" i="15"/>
  <c r="J5" i="15" s="1"/>
  <c r="H9" i="15"/>
  <c r="J9" i="15" s="1"/>
  <c r="H21" i="15"/>
  <c r="J21" i="15" s="1"/>
  <c r="H25" i="15"/>
  <c r="J25" i="15" s="1"/>
  <c r="H33" i="15"/>
  <c r="J33" i="15" s="1"/>
  <c r="H37" i="15"/>
  <c r="J37" i="15" s="1"/>
  <c r="H41" i="15"/>
  <c r="J41" i="15" s="1"/>
  <c r="H49" i="15"/>
  <c r="J49" i="15" s="1"/>
  <c r="H53" i="15"/>
  <c r="J53" i="15" s="1"/>
  <c r="D56" i="15"/>
  <c r="F39" i="18"/>
  <c r="I47" i="18"/>
  <c r="F12" i="18"/>
  <c r="F18" i="18"/>
  <c r="F45" i="18"/>
  <c r="F13" i="18"/>
  <c r="F6" i="18"/>
  <c r="H18" i="18"/>
  <c r="J18" i="18" s="1"/>
  <c r="H24" i="18"/>
  <c r="F30" i="18"/>
  <c r="F36" i="18"/>
  <c r="H10" i="18"/>
  <c r="H46" i="18"/>
  <c r="I15" i="18"/>
  <c r="J15" i="18" s="1"/>
  <c r="H17" i="18"/>
  <c r="F42" i="18"/>
  <c r="I22" i="18"/>
  <c r="I40" i="18"/>
  <c r="I46" i="18"/>
  <c r="I52" i="18"/>
  <c r="J52" i="18" s="1"/>
  <c r="F27" i="18"/>
  <c r="I29" i="18"/>
  <c r="I51" i="18"/>
  <c r="J51" i="18" s="1"/>
  <c r="H26" i="18"/>
  <c r="H38" i="18"/>
  <c r="H44" i="18"/>
  <c r="J44" i="18" s="1"/>
  <c r="H50" i="18"/>
  <c r="I48" i="18"/>
  <c r="F48" i="18"/>
  <c r="I8" i="18"/>
  <c r="I14" i="18"/>
  <c r="I20" i="18"/>
  <c r="I26" i="18"/>
  <c r="I32" i="18"/>
  <c r="I38" i="18"/>
  <c r="I50" i="18"/>
  <c r="H40" i="18"/>
  <c r="H36" i="18"/>
  <c r="H22" i="18"/>
  <c r="F44" i="18"/>
  <c r="F10" i="18"/>
  <c r="H20" i="18"/>
  <c r="F24" i="18"/>
  <c r="H28" i="18"/>
  <c r="J28" i="18" s="1"/>
  <c r="F38" i="18"/>
  <c r="H42" i="18"/>
  <c r="H14" i="18"/>
  <c r="H34" i="18"/>
  <c r="J34" i="18" s="1"/>
  <c r="H13" i="18"/>
  <c r="E54" i="18"/>
  <c r="G54" i="18"/>
  <c r="I6" i="18"/>
  <c r="H19" i="18"/>
  <c r="J19" i="18" s="1"/>
  <c r="H27" i="18"/>
  <c r="H39" i="18"/>
  <c r="H48" i="18"/>
  <c r="D56" i="18"/>
  <c r="H4" i="18"/>
  <c r="J4" i="18" s="1"/>
  <c r="F5" i="18"/>
  <c r="H6" i="18"/>
  <c r="F7" i="18"/>
  <c r="H8" i="18"/>
  <c r="F9" i="18"/>
  <c r="I10" i="18"/>
  <c r="D54" i="18"/>
  <c r="H12" i="18"/>
  <c r="J12" i="18" s="1"/>
  <c r="H16" i="18"/>
  <c r="J16" i="18" s="1"/>
  <c r="H23" i="18"/>
  <c r="J23" i="18" s="1"/>
  <c r="H25" i="18"/>
  <c r="J25" i="18" s="1"/>
  <c r="H30" i="18"/>
  <c r="H32" i="18"/>
  <c r="H35" i="18"/>
  <c r="J35" i="18" s="1"/>
  <c r="H37" i="18"/>
  <c r="J37" i="18" s="1"/>
  <c r="H43" i="18"/>
  <c r="F21" i="18"/>
  <c r="F41" i="18"/>
  <c r="F46" i="18"/>
  <c r="F50" i="18"/>
  <c r="F52" i="18"/>
  <c r="G54" i="15"/>
  <c r="I13" i="15"/>
  <c r="J13" i="15" s="1"/>
  <c r="I17" i="15"/>
  <c r="J17" i="15" s="1"/>
  <c r="I29" i="15"/>
  <c r="J29" i="15" s="1"/>
  <c r="I45" i="15"/>
  <c r="J45" i="15" s="1"/>
  <c r="F6" i="15"/>
  <c r="F10" i="15"/>
  <c r="F18" i="15"/>
  <c r="F22" i="15"/>
  <c r="F26" i="15"/>
  <c r="F30" i="15"/>
  <c r="F38" i="15"/>
  <c r="F42" i="15"/>
  <c r="F46" i="15"/>
  <c r="F50" i="15"/>
  <c r="D54" i="15"/>
  <c r="I35" i="15"/>
  <c r="J35" i="15" s="1"/>
  <c r="I39" i="15"/>
  <c r="J39" i="15" s="1"/>
  <c r="I43" i="15"/>
  <c r="J43" i="15" s="1"/>
  <c r="F40" i="15"/>
  <c r="H3" i="15"/>
  <c r="S55" i="8"/>
  <c r="S50" i="8"/>
  <c r="S45" i="8"/>
  <c r="S40" i="8"/>
  <c r="S35" i="8"/>
  <c r="S30" i="8"/>
  <c r="S25" i="8"/>
  <c r="S20" i="8"/>
  <c r="S15" i="8"/>
  <c r="S10" i="8"/>
  <c r="J24" i="18" l="1"/>
  <c r="J29" i="18"/>
  <c r="J41" i="18"/>
  <c r="J30" i="18"/>
  <c r="J17" i="18"/>
  <c r="J49" i="18"/>
  <c r="J43" i="18"/>
  <c r="J21" i="18"/>
  <c r="J47" i="18"/>
  <c r="J13" i="18"/>
  <c r="J45" i="18"/>
  <c r="J39" i="18"/>
  <c r="J38" i="18"/>
  <c r="J46" i="18"/>
  <c r="J32" i="18"/>
  <c r="J10" i="15"/>
  <c r="J27" i="18"/>
  <c r="J36" i="18"/>
  <c r="J3" i="15"/>
  <c r="J42" i="18"/>
  <c r="J50" i="18"/>
  <c r="J34" i="15"/>
  <c r="J14" i="15"/>
  <c r="J14" i="18"/>
  <c r="J20" i="18"/>
  <c r="J10" i="18"/>
  <c r="J26" i="18"/>
  <c r="J22" i="18"/>
  <c r="J8" i="18"/>
  <c r="J48" i="18"/>
  <c r="J40" i="18"/>
  <c r="J6" i="18"/>
  <c r="I54" i="18"/>
  <c r="H54" i="18"/>
  <c r="F54" i="18"/>
  <c r="I54" i="15"/>
  <c r="H54" i="15"/>
  <c r="F54" i="15"/>
  <c r="AK12" i="8"/>
  <c r="AK17" i="8"/>
  <c r="AK22" i="8"/>
  <c r="AK27" i="8"/>
  <c r="AK32" i="8"/>
  <c r="AK37" i="8"/>
  <c r="AK42" i="8"/>
  <c r="AK47" i="8"/>
  <c r="AK52" i="8"/>
  <c r="AK57" i="8"/>
  <c r="AK62" i="8"/>
  <c r="AK67" i="8"/>
  <c r="AK77" i="8"/>
  <c r="AK82" i="8"/>
  <c r="AK87" i="8"/>
  <c r="AK92" i="8"/>
  <c r="AK102" i="8"/>
  <c r="AK107" i="8"/>
  <c r="AK112" i="8"/>
  <c r="AK117" i="8"/>
  <c r="AK122" i="8"/>
  <c r="AK127" i="8"/>
  <c r="AK132" i="8"/>
  <c r="AK137" i="8"/>
  <c r="AK142" i="8"/>
  <c r="AK147" i="8"/>
  <c r="AK152" i="8"/>
  <c r="AK157" i="8"/>
  <c r="AK162" i="8"/>
  <c r="AK212" i="8"/>
  <c r="AK217" i="8"/>
  <c r="AK222" i="8"/>
  <c r="AK227" i="8"/>
  <c r="AK232" i="8"/>
  <c r="AK237" i="8"/>
  <c r="AK247" i="8"/>
  <c r="AK252" i="8"/>
  <c r="AK257" i="8"/>
  <c r="AK262" i="8"/>
  <c r="AK267" i="8"/>
  <c r="AJ12" i="8"/>
  <c r="AJ17" i="8"/>
  <c r="AJ22" i="8"/>
  <c r="AJ27" i="8"/>
  <c r="AJ32" i="8"/>
  <c r="AJ37" i="8"/>
  <c r="AJ42" i="8"/>
  <c r="AJ47" i="8"/>
  <c r="AJ52" i="8"/>
  <c r="AJ57" i="8"/>
  <c r="AJ62" i="8"/>
  <c r="AJ67" i="8"/>
  <c r="AJ77" i="8"/>
  <c r="AJ82" i="8"/>
  <c r="AJ87" i="8"/>
  <c r="AJ92" i="8"/>
  <c r="AJ102" i="8"/>
  <c r="AJ107" i="8"/>
  <c r="AJ112" i="8"/>
  <c r="AJ117" i="8"/>
  <c r="AJ122" i="8"/>
  <c r="AJ127" i="8"/>
  <c r="AJ132" i="8"/>
  <c r="AJ137" i="8"/>
  <c r="AJ142" i="8"/>
  <c r="AJ147" i="8"/>
  <c r="AJ152" i="8"/>
  <c r="AJ157" i="8"/>
  <c r="AJ162" i="8"/>
  <c r="AJ212" i="8"/>
  <c r="AJ217" i="8"/>
  <c r="AJ222" i="8"/>
  <c r="AJ227" i="8"/>
  <c r="AJ232" i="8"/>
  <c r="AJ237" i="8"/>
  <c r="AJ247" i="8"/>
  <c r="AJ252" i="8"/>
  <c r="AJ257" i="8"/>
  <c r="AJ262" i="8"/>
  <c r="AJ267" i="8"/>
  <c r="AI12" i="8"/>
  <c r="AI17" i="8"/>
  <c r="AI22" i="8"/>
  <c r="AI27" i="8"/>
  <c r="AI32" i="8"/>
  <c r="AI37" i="8"/>
  <c r="AI42" i="8"/>
  <c r="AI47" i="8"/>
  <c r="AI52" i="8"/>
  <c r="AI57" i="8"/>
  <c r="AI62" i="8"/>
  <c r="AI67" i="8"/>
  <c r="AI77" i="8"/>
  <c r="AI82" i="8"/>
  <c r="AI87" i="8"/>
  <c r="AI92" i="8"/>
  <c r="AI102" i="8"/>
  <c r="AI107" i="8"/>
  <c r="AI112" i="8"/>
  <c r="AI117" i="8"/>
  <c r="AI122" i="8"/>
  <c r="AI127" i="8"/>
  <c r="AI132" i="8"/>
  <c r="AI137" i="8"/>
  <c r="AI142" i="8"/>
  <c r="AI147" i="8"/>
  <c r="AI152" i="8"/>
  <c r="AI157" i="8"/>
  <c r="AI162" i="8"/>
  <c r="AI212" i="8"/>
  <c r="AI217" i="8"/>
  <c r="AI222" i="8"/>
  <c r="AI227" i="8"/>
  <c r="AI232" i="8"/>
  <c r="AI237" i="8"/>
  <c r="AI247" i="8"/>
  <c r="AI252" i="8"/>
  <c r="AI257" i="8"/>
  <c r="AI262" i="8"/>
  <c r="AI267" i="8"/>
  <c r="AH12" i="8"/>
  <c r="AH17" i="8"/>
  <c r="AH22" i="8"/>
  <c r="AH27" i="8"/>
  <c r="AH32" i="8"/>
  <c r="AH37" i="8"/>
  <c r="AH42" i="8"/>
  <c r="AH47" i="8"/>
  <c r="AH52" i="8"/>
  <c r="AH57" i="8"/>
  <c r="AH62" i="8"/>
  <c r="AH67" i="8"/>
  <c r="AH77" i="8"/>
  <c r="AH82" i="8"/>
  <c r="AH87" i="8"/>
  <c r="AH92" i="8"/>
  <c r="AH102" i="8"/>
  <c r="AH107" i="8"/>
  <c r="AH112" i="8"/>
  <c r="AH117" i="8"/>
  <c r="AH122" i="8"/>
  <c r="AH127" i="8"/>
  <c r="AH132" i="8"/>
  <c r="AH137" i="8"/>
  <c r="AH142" i="8"/>
  <c r="AH147" i="8"/>
  <c r="AH152" i="8"/>
  <c r="AH157" i="8"/>
  <c r="AH162" i="8"/>
  <c r="AH212" i="8"/>
  <c r="AH217" i="8"/>
  <c r="AH222" i="8"/>
  <c r="AH227" i="8"/>
  <c r="AH232" i="8"/>
  <c r="AH237" i="8"/>
  <c r="AH247" i="8"/>
  <c r="AH252" i="8"/>
  <c r="AH257" i="8"/>
  <c r="AH262" i="8"/>
  <c r="AH267" i="8"/>
  <c r="AG12" i="8"/>
  <c r="AG17" i="8"/>
  <c r="AG22" i="8"/>
  <c r="AG27" i="8"/>
  <c r="AG32" i="8"/>
  <c r="AG37" i="8"/>
  <c r="AG42" i="8"/>
  <c r="AG47" i="8"/>
  <c r="AG52" i="8"/>
  <c r="AG57" i="8"/>
  <c r="AG62" i="8"/>
  <c r="AG67" i="8"/>
  <c r="AG77" i="8"/>
  <c r="AG82" i="8"/>
  <c r="AG87" i="8"/>
  <c r="AG92" i="8"/>
  <c r="AG102" i="8"/>
  <c r="AG107" i="8"/>
  <c r="AG112" i="8"/>
  <c r="AG117" i="8"/>
  <c r="AG122" i="8"/>
  <c r="AG127" i="8"/>
  <c r="AG132" i="8"/>
  <c r="AG137" i="8"/>
  <c r="AG142" i="8"/>
  <c r="AG147" i="8"/>
  <c r="AG152" i="8"/>
  <c r="AG157" i="8"/>
  <c r="AG162" i="8"/>
  <c r="AG212" i="8"/>
  <c r="AG217" i="8"/>
  <c r="AG222" i="8"/>
  <c r="AG227" i="8"/>
  <c r="AG232" i="8"/>
  <c r="AG237" i="8"/>
  <c r="AG247" i="8"/>
  <c r="AG252" i="8"/>
  <c r="AG257" i="8"/>
  <c r="AG262" i="8"/>
  <c r="AG267" i="8"/>
  <c r="AF12" i="8"/>
  <c r="AF17" i="8"/>
  <c r="AF22" i="8"/>
  <c r="AF27" i="8"/>
  <c r="AF32" i="8"/>
  <c r="AF37" i="8"/>
  <c r="AF42" i="8"/>
  <c r="AF47" i="8"/>
  <c r="AF52" i="8"/>
  <c r="AF57" i="8"/>
  <c r="AF62" i="8"/>
  <c r="AF67" i="8"/>
  <c r="AF77" i="8"/>
  <c r="AF82" i="8"/>
  <c r="AF87" i="8"/>
  <c r="AF92" i="8"/>
  <c r="AF102" i="8"/>
  <c r="AF107" i="8"/>
  <c r="AF112" i="8"/>
  <c r="AF117" i="8"/>
  <c r="AF122" i="8"/>
  <c r="AF127" i="8"/>
  <c r="AF132" i="8"/>
  <c r="AF137" i="8"/>
  <c r="AF142" i="8"/>
  <c r="AF147" i="8"/>
  <c r="AF152" i="8"/>
  <c r="AF157" i="8"/>
  <c r="AF162" i="8"/>
  <c r="AF212" i="8"/>
  <c r="AF217" i="8"/>
  <c r="AF222" i="8"/>
  <c r="AF227" i="8"/>
  <c r="AF232" i="8"/>
  <c r="AF237" i="8"/>
  <c r="AF247" i="8"/>
  <c r="AF252" i="8"/>
  <c r="AF257" i="8"/>
  <c r="AF262" i="8"/>
  <c r="AF267" i="8"/>
  <c r="AE12" i="8"/>
  <c r="AE17" i="8"/>
  <c r="AE22" i="8"/>
  <c r="AE27" i="8"/>
  <c r="AE32" i="8"/>
  <c r="AE37" i="8"/>
  <c r="AE42" i="8"/>
  <c r="AE47" i="8"/>
  <c r="AE52" i="8"/>
  <c r="AE57" i="8"/>
  <c r="AE62" i="8"/>
  <c r="AE67" i="8"/>
  <c r="AE77" i="8"/>
  <c r="AE82" i="8"/>
  <c r="AE87" i="8"/>
  <c r="AE92" i="8"/>
  <c r="AE102" i="8"/>
  <c r="AE107" i="8"/>
  <c r="AE112" i="8"/>
  <c r="AE117" i="8"/>
  <c r="AE122" i="8"/>
  <c r="AE127" i="8"/>
  <c r="AE132" i="8"/>
  <c r="AE137" i="8"/>
  <c r="AE142" i="8"/>
  <c r="AE147" i="8"/>
  <c r="AE152" i="8"/>
  <c r="AE157" i="8"/>
  <c r="AE162" i="8"/>
  <c r="AE212" i="8"/>
  <c r="AE217" i="8"/>
  <c r="AE222" i="8"/>
  <c r="AE227" i="8"/>
  <c r="AE232" i="8"/>
  <c r="AE237" i="8"/>
  <c r="AE247" i="8"/>
  <c r="AE252" i="8"/>
  <c r="AE257" i="8"/>
  <c r="AE262" i="8"/>
  <c r="AE267" i="8"/>
  <c r="AD12" i="8"/>
  <c r="AD17" i="8"/>
  <c r="AD22" i="8"/>
  <c r="AD27" i="8"/>
  <c r="AD32" i="8"/>
  <c r="AD37" i="8"/>
  <c r="AD42" i="8"/>
  <c r="AD47" i="8"/>
  <c r="AD52" i="8"/>
  <c r="AD57" i="8"/>
  <c r="AD62" i="8"/>
  <c r="AD67" i="8"/>
  <c r="AD77" i="8"/>
  <c r="AD82" i="8"/>
  <c r="AD87" i="8"/>
  <c r="AD92" i="8"/>
  <c r="AD102" i="8"/>
  <c r="AD107" i="8"/>
  <c r="AD112" i="8"/>
  <c r="AD117" i="8"/>
  <c r="AD122" i="8"/>
  <c r="AD127" i="8"/>
  <c r="AD132" i="8"/>
  <c r="AD137" i="8"/>
  <c r="AD142" i="8"/>
  <c r="AD147" i="8"/>
  <c r="AD152" i="8"/>
  <c r="AD162" i="8"/>
  <c r="AD212" i="8"/>
  <c r="AD217" i="8"/>
  <c r="AD222" i="8"/>
  <c r="AD227" i="8"/>
  <c r="AD232" i="8"/>
  <c r="AD237" i="8"/>
  <c r="AD247" i="8"/>
  <c r="AD252" i="8"/>
  <c r="AD257" i="8"/>
  <c r="AD262" i="8"/>
  <c r="AD267" i="8"/>
  <c r="AC12" i="8"/>
  <c r="AC17" i="8"/>
  <c r="AC22" i="8"/>
  <c r="AC27" i="8"/>
  <c r="AC32" i="8"/>
  <c r="AC37" i="8"/>
  <c r="AC47" i="8"/>
  <c r="AC52" i="8"/>
  <c r="AC62" i="8"/>
  <c r="AC67" i="8"/>
  <c r="AC82" i="8"/>
  <c r="AC87" i="8"/>
  <c r="AC92" i="8"/>
  <c r="AC102" i="8"/>
  <c r="AC107" i="8"/>
  <c r="AC112" i="8"/>
  <c r="AC117" i="8"/>
  <c r="AC122" i="8"/>
  <c r="AC127" i="8"/>
  <c r="AC132" i="8"/>
  <c r="AC137" i="8"/>
  <c r="AC142" i="8"/>
  <c r="AC147" i="8"/>
  <c r="AC157" i="8"/>
  <c r="AC162" i="8"/>
  <c r="AC212" i="8"/>
  <c r="AC217" i="8"/>
  <c r="AC222" i="8"/>
  <c r="AC227" i="8"/>
  <c r="AC232" i="8"/>
  <c r="AC237" i="8"/>
  <c r="AC247" i="8"/>
  <c r="AC257" i="8"/>
  <c r="AC262" i="8"/>
  <c r="AC267" i="8"/>
  <c r="AB12" i="8"/>
  <c r="AB17" i="8"/>
  <c r="AB22" i="8"/>
  <c r="AB27" i="8"/>
  <c r="AB32" i="8"/>
  <c r="AB37" i="8"/>
  <c r="AB42" i="8"/>
  <c r="AB47" i="8"/>
  <c r="AB52" i="8"/>
  <c r="AB62" i="8"/>
  <c r="AB67" i="8"/>
  <c r="AB82" i="8"/>
  <c r="AB87" i="8"/>
  <c r="AB92" i="8"/>
  <c r="AB102" i="8"/>
  <c r="AB107" i="8"/>
  <c r="AB112" i="8"/>
  <c r="AB117" i="8"/>
  <c r="AB122" i="8"/>
  <c r="AB127" i="8"/>
  <c r="AB132" i="8"/>
  <c r="AB137" i="8"/>
  <c r="AB142" i="8"/>
  <c r="AB147" i="8"/>
  <c r="AB157" i="8"/>
  <c r="AB162" i="8"/>
  <c r="AB212" i="8"/>
  <c r="AB217" i="8"/>
  <c r="AB222" i="8"/>
  <c r="AB227" i="8"/>
  <c r="AB232" i="8"/>
  <c r="AB237" i="8"/>
  <c r="AB247" i="8"/>
  <c r="AB257" i="8"/>
  <c r="AB262" i="8"/>
  <c r="AB267" i="8"/>
  <c r="AA12" i="8"/>
  <c r="AA17" i="8"/>
  <c r="AA22" i="8"/>
  <c r="AA27" i="8"/>
  <c r="AA32" i="8"/>
  <c r="AA37" i="8"/>
  <c r="AA47" i="8"/>
  <c r="AA52" i="8"/>
  <c r="AA62" i="8"/>
  <c r="AA67" i="8"/>
  <c r="AA82" i="8"/>
  <c r="AA87" i="8"/>
  <c r="AA92" i="8"/>
  <c r="AA102" i="8"/>
  <c r="AA107" i="8"/>
  <c r="AA112" i="8"/>
  <c r="AA117" i="8"/>
  <c r="AA122" i="8"/>
  <c r="AA127" i="8"/>
  <c r="AA132" i="8"/>
  <c r="AA137" i="8"/>
  <c r="AA142" i="8"/>
  <c r="AA147" i="8"/>
  <c r="AA157" i="8"/>
  <c r="AA162" i="8"/>
  <c r="AA212" i="8"/>
  <c r="AA217" i="8"/>
  <c r="AA222" i="8"/>
  <c r="AA227" i="8"/>
  <c r="AA232" i="8"/>
  <c r="AA237" i="8"/>
  <c r="AA247" i="8"/>
  <c r="AA257" i="8"/>
  <c r="AA262" i="8"/>
  <c r="AA267" i="8"/>
  <c r="Z12" i="8"/>
  <c r="Z42" i="8"/>
  <c r="Z47" i="8"/>
  <c r="Z52" i="8"/>
  <c r="Z57" i="8"/>
  <c r="Z62" i="8"/>
  <c r="Z67" i="8"/>
  <c r="Z77" i="8"/>
  <c r="Z92" i="8"/>
  <c r="Z132" i="8"/>
  <c r="Z137" i="8"/>
  <c r="Z142" i="8"/>
  <c r="Z147" i="8"/>
  <c r="Z152" i="8"/>
  <c r="Z157" i="8"/>
  <c r="Z222" i="8"/>
  <c r="Z227" i="8"/>
  <c r="Z232" i="8"/>
  <c r="Z237" i="8"/>
  <c r="Z247" i="8"/>
  <c r="Z252" i="8"/>
  <c r="Z257" i="8"/>
  <c r="Z262" i="8"/>
  <c r="Z267" i="8"/>
  <c r="Y12" i="8"/>
  <c r="Y42" i="8"/>
  <c r="Y47" i="8"/>
  <c r="Y52" i="8"/>
  <c r="Y57" i="8"/>
  <c r="Y62" i="8"/>
  <c r="Y67" i="8"/>
  <c r="Y77" i="8"/>
  <c r="Y92" i="8"/>
  <c r="Y132" i="8"/>
  <c r="Y137" i="8"/>
  <c r="Y142" i="8"/>
  <c r="Y147" i="8"/>
  <c r="Y152" i="8"/>
  <c r="Y157" i="8"/>
  <c r="Y222" i="8"/>
  <c r="Y227" i="8"/>
  <c r="Y232" i="8"/>
  <c r="Y237" i="8"/>
  <c r="Y247" i="8"/>
  <c r="Y252" i="8"/>
  <c r="Y257" i="8"/>
  <c r="Y262" i="8"/>
  <c r="Y267" i="8"/>
  <c r="X12" i="8"/>
  <c r="X42" i="8"/>
  <c r="X47" i="8"/>
  <c r="X52" i="8"/>
  <c r="X57" i="8"/>
  <c r="X62" i="8"/>
  <c r="X67" i="8"/>
  <c r="X77" i="8"/>
  <c r="X92" i="8"/>
  <c r="X132" i="8"/>
  <c r="X137" i="8"/>
  <c r="X142" i="8"/>
  <c r="X147" i="8"/>
  <c r="X152" i="8"/>
  <c r="X157" i="8"/>
  <c r="X222" i="8"/>
  <c r="X227" i="8"/>
  <c r="X232" i="8"/>
  <c r="X237" i="8"/>
  <c r="X247" i="8"/>
  <c r="X252" i="8"/>
  <c r="X257" i="8"/>
  <c r="X262" i="8"/>
  <c r="X267" i="8"/>
  <c r="AF7" i="8"/>
  <c r="AE7" i="8"/>
  <c r="AD7" i="8"/>
  <c r="AC7" i="8"/>
  <c r="AB7" i="8"/>
  <c r="AA7" i="8"/>
  <c r="Z7" i="8"/>
  <c r="Y7" i="8"/>
  <c r="X7" i="8"/>
  <c r="AK7" i="8"/>
  <c r="AJ7" i="8"/>
  <c r="AI7" i="8"/>
  <c r="AH7" i="8"/>
  <c r="AG7" i="8"/>
  <c r="J54" i="18" l="1"/>
  <c r="J54" i="15"/>
  <c r="AF277" i="8"/>
  <c r="AE277" i="8"/>
  <c r="AG277" i="8"/>
  <c r="AJ277" i="8"/>
  <c r="X277" i="8"/>
  <c r="AD277" i="8"/>
  <c r="AA277" i="8"/>
  <c r="AL267" i="8"/>
  <c r="AL257" i="8"/>
  <c r="AL252" i="8"/>
  <c r="AL232" i="8"/>
  <c r="AL222" i="8"/>
  <c r="AL217" i="8"/>
  <c r="AL162" i="8"/>
  <c r="AL152" i="8"/>
  <c r="AL147" i="8"/>
  <c r="AL132" i="8"/>
  <c r="AL127" i="8"/>
  <c r="AL112" i="8"/>
  <c r="AL102" i="8"/>
  <c r="AL92" i="8"/>
  <c r="AL87" i="8"/>
  <c r="AL82" i="8"/>
  <c r="AL67" i="8"/>
  <c r="AL62" i="8"/>
  <c r="AL52" i="8"/>
  <c r="AL42" i="8"/>
  <c r="AL37" i="8"/>
  <c r="AL22" i="8"/>
  <c r="AL12" i="8"/>
  <c r="AL262" i="8"/>
  <c r="AL227" i="8"/>
  <c r="AL157" i="8"/>
  <c r="AL107" i="8"/>
  <c r="AL77" i="8"/>
  <c r="AL47" i="8"/>
  <c r="AL17" i="8"/>
  <c r="AL7" i="8"/>
  <c r="AL247" i="8"/>
  <c r="AL212" i="8"/>
  <c r="AL142" i="8"/>
  <c r="AL122" i="8"/>
  <c r="AL32" i="8"/>
  <c r="AL237" i="8"/>
  <c r="AL137" i="8"/>
  <c r="AL117" i="8"/>
  <c r="AL57" i="8"/>
  <c r="AL27" i="8"/>
  <c r="AB277" i="8"/>
  <c r="AC277" i="8"/>
  <c r="AI277" i="8"/>
  <c r="Z277" i="8"/>
  <c r="AH277" i="8"/>
  <c r="Y277" i="8"/>
  <c r="AK277" i="8"/>
  <c r="E53" i="16"/>
  <c r="F53" i="16" l="1"/>
  <c r="H53" i="16"/>
  <c r="I53" i="16" s="1"/>
  <c r="AL277" i="8"/>
  <c r="E52" i="16"/>
  <c r="E51" i="16"/>
  <c r="E50" i="16"/>
  <c r="E49" i="16"/>
  <c r="J135" i="8"/>
  <c r="U130" i="8"/>
  <c r="T130" i="8"/>
  <c r="S130" i="8"/>
  <c r="R130" i="8"/>
  <c r="Q130" i="8"/>
  <c r="P130" i="8"/>
  <c r="O130" i="8"/>
  <c r="N130" i="8"/>
  <c r="M130" i="8"/>
  <c r="L130" i="8"/>
  <c r="K130" i="8"/>
  <c r="J130" i="8"/>
  <c r="U125" i="8"/>
  <c r="T125" i="8"/>
  <c r="S125" i="8"/>
  <c r="R125" i="8"/>
  <c r="Q125" i="8"/>
  <c r="P125" i="8"/>
  <c r="O125" i="8"/>
  <c r="N125" i="8"/>
  <c r="M125" i="8"/>
  <c r="L125" i="8"/>
  <c r="K125" i="8"/>
  <c r="J125" i="8"/>
  <c r="U120" i="8"/>
  <c r="T120" i="8"/>
  <c r="S120" i="8"/>
  <c r="R120" i="8"/>
  <c r="Q120" i="8"/>
  <c r="P120" i="8"/>
  <c r="O120" i="8"/>
  <c r="N120" i="8"/>
  <c r="M120" i="8"/>
  <c r="L120" i="8"/>
  <c r="K120" i="8"/>
  <c r="J120" i="8"/>
  <c r="U115" i="8"/>
  <c r="T115" i="8"/>
  <c r="S115" i="8"/>
  <c r="R115" i="8"/>
  <c r="Q115" i="8"/>
  <c r="P115" i="8"/>
  <c r="O115" i="8"/>
  <c r="N115" i="8"/>
  <c r="M115" i="8"/>
  <c r="L115" i="8"/>
  <c r="K115" i="8"/>
  <c r="J115" i="8"/>
  <c r="U110" i="8"/>
  <c r="T110" i="8"/>
  <c r="S110" i="8"/>
  <c r="R110" i="8"/>
  <c r="Q110" i="8"/>
  <c r="P110" i="8"/>
  <c r="O110" i="8"/>
  <c r="N110" i="8"/>
  <c r="M110" i="8"/>
  <c r="L110" i="8"/>
  <c r="K110" i="8"/>
  <c r="J110" i="8"/>
  <c r="U105" i="8"/>
  <c r="T105" i="8"/>
  <c r="S105" i="8"/>
  <c r="R105" i="8"/>
  <c r="Q105" i="8"/>
  <c r="P105" i="8"/>
  <c r="O105" i="8"/>
  <c r="N105" i="8"/>
  <c r="M105" i="8"/>
  <c r="L105" i="8"/>
  <c r="K105" i="8"/>
  <c r="J105" i="8"/>
  <c r="U95" i="8"/>
  <c r="T95" i="8"/>
  <c r="S95" i="8"/>
  <c r="R95" i="8"/>
  <c r="Q95" i="8"/>
  <c r="P95" i="8"/>
  <c r="O95" i="8"/>
  <c r="N95" i="8"/>
  <c r="M95" i="8"/>
  <c r="L95" i="8"/>
  <c r="K95" i="8"/>
  <c r="J95" i="8"/>
  <c r="U90" i="8"/>
  <c r="T90" i="8"/>
  <c r="S90" i="8"/>
  <c r="R90" i="8"/>
  <c r="Q90" i="8"/>
  <c r="P90" i="8"/>
  <c r="O90" i="8"/>
  <c r="N90" i="8"/>
  <c r="M90" i="8"/>
  <c r="L90" i="8"/>
  <c r="K90" i="8"/>
  <c r="J90" i="8"/>
  <c r="U85" i="8"/>
  <c r="T85" i="8"/>
  <c r="S85" i="8"/>
  <c r="R85" i="8"/>
  <c r="Q85" i="8"/>
  <c r="P85" i="8"/>
  <c r="O85" i="8"/>
  <c r="N85" i="8"/>
  <c r="M85" i="8"/>
  <c r="L85" i="8"/>
  <c r="K85" i="8"/>
  <c r="J85" i="8"/>
  <c r="U80" i="8"/>
  <c r="T80" i="8"/>
  <c r="S80" i="8"/>
  <c r="R80" i="8"/>
  <c r="Q80" i="8"/>
  <c r="P80" i="8"/>
  <c r="O80" i="8"/>
  <c r="N80" i="8"/>
  <c r="M80" i="8"/>
  <c r="L80" i="8"/>
  <c r="K80" i="8"/>
  <c r="J80" i="8"/>
  <c r="U70" i="8"/>
  <c r="T70" i="8"/>
  <c r="S70" i="8"/>
  <c r="R70" i="8"/>
  <c r="Q70" i="8"/>
  <c r="P70" i="8"/>
  <c r="O70" i="8"/>
  <c r="N70" i="8"/>
  <c r="M70" i="8"/>
  <c r="L70" i="8"/>
  <c r="K70" i="8"/>
  <c r="J70" i="8"/>
  <c r="U65" i="8"/>
  <c r="T65" i="8"/>
  <c r="S65" i="8"/>
  <c r="R65" i="8"/>
  <c r="Q65" i="8"/>
  <c r="P65" i="8"/>
  <c r="O65" i="8"/>
  <c r="N65" i="8"/>
  <c r="M65" i="8"/>
  <c r="L65" i="8"/>
  <c r="K65" i="8"/>
  <c r="J65" i="8"/>
  <c r="U60" i="8"/>
  <c r="T60" i="8"/>
  <c r="S60" i="8"/>
  <c r="R60" i="8"/>
  <c r="Q60" i="8"/>
  <c r="P60" i="8"/>
  <c r="O60" i="8"/>
  <c r="N60" i="8"/>
  <c r="M60" i="8"/>
  <c r="L60" i="8"/>
  <c r="K60" i="8"/>
  <c r="J60" i="8"/>
  <c r="U55" i="8"/>
  <c r="T55" i="8"/>
  <c r="R55" i="8"/>
  <c r="Q55" i="8"/>
  <c r="P55" i="8"/>
  <c r="O55" i="8"/>
  <c r="N55" i="8"/>
  <c r="M55" i="8"/>
  <c r="L55" i="8"/>
  <c r="K55" i="8"/>
  <c r="J55" i="8"/>
  <c r="U50" i="8"/>
  <c r="T50" i="8"/>
  <c r="R50" i="8"/>
  <c r="Q50" i="8"/>
  <c r="P50" i="8"/>
  <c r="O50" i="8"/>
  <c r="N50" i="8"/>
  <c r="M50" i="8"/>
  <c r="L50" i="8"/>
  <c r="K50" i="8"/>
  <c r="J50" i="8"/>
  <c r="U40" i="8"/>
  <c r="T40" i="8"/>
  <c r="R40" i="8"/>
  <c r="Q40" i="8"/>
  <c r="P40" i="8"/>
  <c r="O40" i="8"/>
  <c r="N40" i="8"/>
  <c r="M40" i="8"/>
  <c r="L40" i="8"/>
  <c r="K40" i="8"/>
  <c r="J40" i="8"/>
  <c r="U45" i="8"/>
  <c r="T45" i="8"/>
  <c r="R45" i="8"/>
  <c r="Q45" i="8"/>
  <c r="P45" i="8"/>
  <c r="O45" i="8"/>
  <c r="N45" i="8"/>
  <c r="M45" i="8"/>
  <c r="K45" i="8"/>
  <c r="J45" i="8"/>
  <c r="L45" i="8"/>
  <c r="U25" i="8"/>
  <c r="T25" i="8"/>
  <c r="R25" i="8"/>
  <c r="Q25" i="8"/>
  <c r="P25" i="8"/>
  <c r="O25" i="8"/>
  <c r="N25" i="8"/>
  <c r="M25" i="8"/>
  <c r="L25" i="8"/>
  <c r="K25" i="8"/>
  <c r="J25" i="8"/>
  <c r="T20" i="8"/>
  <c r="R20" i="8"/>
  <c r="Q20" i="8"/>
  <c r="P20" i="8"/>
  <c r="O20" i="8"/>
  <c r="N20" i="8"/>
  <c r="M20" i="8"/>
  <c r="L20" i="8"/>
  <c r="K20" i="8"/>
  <c r="J20" i="8"/>
  <c r="O35" i="8"/>
  <c r="F49" i="16" l="1"/>
  <c r="H49" i="16"/>
  <c r="I49" i="16" s="1"/>
  <c r="F50" i="16"/>
  <c r="H50" i="16"/>
  <c r="I50" i="16" s="1"/>
  <c r="H51" i="16"/>
  <c r="I51" i="16" s="1"/>
  <c r="F51" i="16"/>
  <c r="F52" i="16"/>
  <c r="H52" i="16"/>
  <c r="I52" i="16" s="1"/>
  <c r="U35" i="8"/>
  <c r="T35" i="8"/>
  <c r="R35" i="8"/>
  <c r="Q35" i="8"/>
  <c r="P35" i="8"/>
  <c r="N35" i="8"/>
  <c r="M35" i="8"/>
  <c r="L35" i="8"/>
  <c r="K35" i="8"/>
  <c r="J35" i="8"/>
  <c r="U30" i="8"/>
  <c r="T30" i="8"/>
  <c r="R30" i="8"/>
  <c r="Q30" i="8"/>
  <c r="P30" i="8"/>
  <c r="O30" i="8"/>
  <c r="N30" i="8"/>
  <c r="M30" i="8"/>
  <c r="L30" i="8"/>
  <c r="K30" i="8"/>
  <c r="J30" i="8"/>
  <c r="U20" i="8"/>
  <c r="V269" i="8"/>
  <c r="E48" i="16" s="1"/>
  <c r="V264" i="8"/>
  <c r="E47" i="16" s="1"/>
  <c r="V259" i="8"/>
  <c r="E46" i="16" s="1"/>
  <c r="V254" i="8"/>
  <c r="E45" i="16" s="1"/>
  <c r="V249" i="8"/>
  <c r="E44" i="16" s="1"/>
  <c r="V239" i="8"/>
  <c r="E43" i="16" s="1"/>
  <c r="V234" i="8"/>
  <c r="E42" i="16" s="1"/>
  <c r="V229" i="8"/>
  <c r="E41" i="16" s="1"/>
  <c r="V224" i="8"/>
  <c r="E40" i="16" s="1"/>
  <c r="V219" i="8"/>
  <c r="E39" i="16" s="1"/>
  <c r="V214" i="8"/>
  <c r="E38" i="16" s="1"/>
  <c r="E37" i="16"/>
  <c r="V164" i="8"/>
  <c r="E36" i="16" s="1"/>
  <c r="V159" i="8"/>
  <c r="E35" i="16" s="1"/>
  <c r="V154" i="8"/>
  <c r="E34" i="16" s="1"/>
  <c r="V149" i="8"/>
  <c r="E33" i="16" s="1"/>
  <c r="V144" i="8"/>
  <c r="E32" i="16" s="1"/>
  <c r="V139" i="8"/>
  <c r="E31" i="16" s="1"/>
  <c r="V134" i="8"/>
  <c r="E30" i="16" s="1"/>
  <c r="E29" i="16"/>
  <c r="E28" i="16"/>
  <c r="V129" i="8"/>
  <c r="E27" i="16" s="1"/>
  <c r="V124" i="8"/>
  <c r="E26" i="16" s="1"/>
  <c r="V119" i="8"/>
  <c r="E25" i="16" s="1"/>
  <c r="V114" i="8"/>
  <c r="E24" i="16" s="1"/>
  <c r="V109" i="8"/>
  <c r="E23" i="16" s="1"/>
  <c r="V104" i="8"/>
  <c r="E22" i="16" s="1"/>
  <c r="V94" i="8"/>
  <c r="E21" i="16" s="1"/>
  <c r="E20" i="16"/>
  <c r="V89" i="8"/>
  <c r="E19" i="16" s="1"/>
  <c r="V84" i="8"/>
  <c r="E18" i="16" s="1"/>
  <c r="V79" i="8"/>
  <c r="E17" i="16" s="1"/>
  <c r="V69" i="8"/>
  <c r="E16" i="16" s="1"/>
  <c r="V64" i="8"/>
  <c r="E15" i="16" s="1"/>
  <c r="E14" i="16"/>
  <c r="V59" i="8"/>
  <c r="E13" i="16" s="1"/>
  <c r="V54" i="8"/>
  <c r="E12" i="16" s="1"/>
  <c r="V49" i="8"/>
  <c r="E11" i="16" s="1"/>
  <c r="V44" i="8"/>
  <c r="E10" i="16" s="1"/>
  <c r="V39" i="8"/>
  <c r="E9" i="16" s="1"/>
  <c r="V34" i="8"/>
  <c r="E8" i="16" s="1"/>
  <c r="V29" i="8"/>
  <c r="E7" i="16" s="1"/>
  <c r="V24" i="8"/>
  <c r="E6" i="16" s="1"/>
  <c r="V19" i="8"/>
  <c r="E5" i="16" s="1"/>
  <c r="V14" i="8"/>
  <c r="E4" i="16" s="1"/>
  <c r="V9" i="8"/>
  <c r="E3" i="16" s="1"/>
  <c r="F5" i="16" l="1"/>
  <c r="H5" i="16"/>
  <c r="I5" i="16" s="1"/>
  <c r="F6" i="16"/>
  <c r="H6" i="16"/>
  <c r="I6" i="16" s="1"/>
  <c r="F7" i="16"/>
  <c r="H7" i="16"/>
  <c r="I7" i="16" s="1"/>
  <c r="H8" i="16"/>
  <c r="I8" i="16" s="1"/>
  <c r="F8" i="16"/>
  <c r="F9" i="16"/>
  <c r="H9" i="16"/>
  <c r="I9" i="16" s="1"/>
  <c r="H10" i="16"/>
  <c r="I10" i="16" s="1"/>
  <c r="F10" i="16"/>
  <c r="H11" i="16"/>
  <c r="I11" i="16" s="1"/>
  <c r="F11" i="16"/>
  <c r="H12" i="16"/>
  <c r="I12" i="16" s="1"/>
  <c r="F12" i="16"/>
  <c r="F13" i="16"/>
  <c r="H13" i="16"/>
  <c r="I13" i="16" s="1"/>
  <c r="F14" i="16"/>
  <c r="H14" i="16"/>
  <c r="I14" i="16" s="1"/>
  <c r="F15" i="16"/>
  <c r="H15" i="16"/>
  <c r="I15" i="16" s="1"/>
  <c r="F16" i="16"/>
  <c r="H16" i="16"/>
  <c r="I16" i="16" s="1"/>
  <c r="F17" i="16"/>
  <c r="H17" i="16"/>
  <c r="I17" i="16" s="1"/>
  <c r="H18" i="16"/>
  <c r="I18" i="16" s="1"/>
  <c r="F18" i="16"/>
  <c r="F19" i="16"/>
  <c r="H19" i="16"/>
  <c r="I19" i="16" s="1"/>
  <c r="F20" i="16"/>
  <c r="H20" i="16"/>
  <c r="I20" i="16" s="1"/>
  <c r="H21" i="16"/>
  <c r="I21" i="16" s="1"/>
  <c r="F21" i="16"/>
  <c r="F22" i="16"/>
  <c r="H22" i="16"/>
  <c r="I22" i="16" s="1"/>
  <c r="H23" i="16"/>
  <c r="I23" i="16" s="1"/>
  <c r="F23" i="16"/>
  <c r="F24" i="16"/>
  <c r="H24" i="16"/>
  <c r="I24" i="16" s="1"/>
  <c r="H25" i="16"/>
  <c r="I25" i="16" s="1"/>
  <c r="F25" i="16"/>
  <c r="H26" i="16"/>
  <c r="I26" i="16" s="1"/>
  <c r="F26" i="16"/>
  <c r="F27" i="16"/>
  <c r="H27" i="16"/>
  <c r="I27" i="16" s="1"/>
  <c r="F28" i="16"/>
  <c r="H28" i="16"/>
  <c r="I28" i="16" s="1"/>
  <c r="F29" i="16"/>
  <c r="H29" i="16"/>
  <c r="I29" i="16" s="1"/>
  <c r="F30" i="16"/>
  <c r="H30" i="16"/>
  <c r="I30" i="16" s="1"/>
  <c r="F31" i="16"/>
  <c r="H31" i="16"/>
  <c r="I31" i="16" s="1"/>
  <c r="F32" i="16"/>
  <c r="H32" i="16"/>
  <c r="I32" i="16" s="1"/>
  <c r="F33" i="16"/>
  <c r="H33" i="16"/>
  <c r="I33" i="16" s="1"/>
  <c r="H34" i="16"/>
  <c r="I34" i="16" s="1"/>
  <c r="F34" i="16"/>
  <c r="F36" i="16"/>
  <c r="H36" i="16"/>
  <c r="I36" i="16" s="1"/>
  <c r="F37" i="16"/>
  <c r="H37" i="16"/>
  <c r="I37" i="16" s="1"/>
  <c r="F38" i="16"/>
  <c r="H38" i="16"/>
  <c r="I38" i="16" s="1"/>
  <c r="H39" i="16"/>
  <c r="I39" i="16" s="1"/>
  <c r="F39" i="16"/>
  <c r="F40" i="16"/>
  <c r="H40" i="16"/>
  <c r="I40" i="16" s="1"/>
  <c r="F42" i="16"/>
  <c r="H42" i="16"/>
  <c r="I42" i="16" s="1"/>
  <c r="H43" i="16"/>
  <c r="I43" i="16" s="1"/>
  <c r="F43" i="16"/>
  <c r="F44" i="16"/>
  <c r="H44" i="16"/>
  <c r="I44" i="16" s="1"/>
  <c r="F45" i="16"/>
  <c r="H45" i="16"/>
  <c r="I45" i="16" s="1"/>
  <c r="F46" i="16"/>
  <c r="H46" i="16"/>
  <c r="I46" i="16" s="1"/>
  <c r="F47" i="16"/>
  <c r="H47" i="16"/>
  <c r="I47" i="16" s="1"/>
  <c r="F48" i="16"/>
  <c r="H48" i="16"/>
  <c r="I48" i="16" s="1"/>
  <c r="H41" i="16"/>
  <c r="I41" i="16" s="1"/>
  <c r="F41" i="16"/>
  <c r="H35" i="16"/>
  <c r="I35" i="16" s="1"/>
  <c r="F35" i="16"/>
  <c r="F4" i="16"/>
  <c r="H4" i="16"/>
  <c r="I4" i="16" s="1"/>
  <c r="F3" i="16"/>
  <c r="H3" i="16"/>
  <c r="E54" i="16"/>
  <c r="U15" i="8"/>
  <c r="T15" i="8"/>
  <c r="R15" i="8"/>
  <c r="Q15" i="8"/>
  <c r="P15" i="8"/>
  <c r="O15" i="8"/>
  <c r="N15" i="8"/>
  <c r="M15" i="8"/>
  <c r="L15" i="8"/>
  <c r="K15" i="8"/>
  <c r="J15" i="8"/>
  <c r="K10" i="8"/>
  <c r="L10" i="8"/>
  <c r="M10" i="8"/>
  <c r="N10" i="8"/>
  <c r="O10" i="8"/>
  <c r="P10" i="8"/>
  <c r="Q10" i="8"/>
  <c r="R10" i="8"/>
  <c r="T10" i="8"/>
  <c r="U10" i="8"/>
  <c r="J10" i="8"/>
  <c r="V267" i="8"/>
  <c r="V262" i="8"/>
  <c r="V257" i="8"/>
  <c r="V252" i="8"/>
  <c r="V147" i="8"/>
  <c r="V142" i="8"/>
  <c r="V137" i="8"/>
  <c r="F54" i="16" l="1"/>
  <c r="I3" i="16"/>
  <c r="H54" i="16"/>
  <c r="I54" i="16" s="1"/>
  <c r="V42" i="8"/>
  <c r="V37" i="8"/>
  <c r="V32" i="8"/>
  <c r="V27" i="8"/>
  <c r="V22" i="8"/>
  <c r="V132" i="8" l="1"/>
  <c r="V127" i="8"/>
  <c r="V122" i="8"/>
  <c r="V117" i="8"/>
  <c r="V112" i="8"/>
  <c r="V107" i="8"/>
  <c r="V102" i="8"/>
  <c r="V92" i="8"/>
  <c r="V87" i="8"/>
  <c r="V82" i="8" l="1"/>
  <c r="V77" i="8"/>
  <c r="V67" i="8"/>
  <c r="V62" i="8"/>
  <c r="V247" i="8" l="1"/>
  <c r="V237" i="8" l="1"/>
  <c r="V232" i="8"/>
  <c r="V227" i="8"/>
  <c r="V222" i="8"/>
  <c r="V217" i="8"/>
  <c r="V212" i="8"/>
  <c r="V162" i="8"/>
  <c r="V157" i="8"/>
  <c r="V152" i="8"/>
  <c r="V57" i="8"/>
  <c r="V52" i="8"/>
  <c r="V7" i="8" l="1"/>
  <c r="V12" i="8"/>
  <c r="V17" i="8"/>
  <c r="V47" i="8" l="1"/>
</calcChain>
</file>

<file path=xl/sharedStrings.xml><?xml version="1.0" encoding="utf-8"?>
<sst xmlns="http://schemas.openxmlformats.org/spreadsheetml/2006/main" count="1822" uniqueCount="364">
  <si>
    <t>Programación de actividades</t>
  </si>
  <si>
    <t>Plan de ajuste y sostenibilidad del Modelo Integrado de Planeación y Gestión - MIPG 2024</t>
  </si>
  <si>
    <t>Secretaría General de la Alcaldía Mayor de Bogotá</t>
  </si>
  <si>
    <t xml:space="preserve">Aprobado en Comité Institucional de Gestión y Desempeño del </t>
  </si>
  <si>
    <t>Seguimiento enero a abril</t>
  </si>
  <si>
    <t>Seguimiento mayo a agosto</t>
  </si>
  <si>
    <t>Seguimiento septiembre a diciembre</t>
  </si>
  <si>
    <t>Seguimiento enero a junio (I semestre)</t>
  </si>
  <si>
    <t>Seguimiento ACUMULADO VIGENCIA</t>
  </si>
  <si>
    <t>Dimensión del Modelo Integrado de Planeación y Gestión</t>
  </si>
  <si>
    <t>Políticas de gestión y desempeño institucional y componente</t>
  </si>
  <si>
    <t>Dependencia líder de la política de gestión y desempeño institucional y componente</t>
  </si>
  <si>
    <t>id DARUMA</t>
  </si>
  <si>
    <t>Actividad</t>
  </si>
  <si>
    <t>Ponderación de la actividad</t>
  </si>
  <si>
    <t xml:space="preserve">Dependencia responsable de implementar la actividad </t>
  </si>
  <si>
    <t>Variable</t>
  </si>
  <si>
    <t>Enero</t>
  </si>
  <si>
    <t>Febrero</t>
  </si>
  <si>
    <t>Marzo</t>
  </si>
  <si>
    <t>Abril</t>
  </si>
  <si>
    <t>Mayo</t>
  </si>
  <si>
    <t>Junio</t>
  </si>
  <si>
    <t>Julio</t>
  </si>
  <si>
    <t>Agosto</t>
  </si>
  <si>
    <t>Septiembre</t>
  </si>
  <si>
    <t>Octubre</t>
  </si>
  <si>
    <t>Noviembre</t>
  </si>
  <si>
    <t>Diciembre</t>
  </si>
  <si>
    <t>Total</t>
  </si>
  <si>
    <t>Avance acumulado</t>
  </si>
  <si>
    <t>Programación 
I trimestre</t>
  </si>
  <si>
    <t>Ejecución 
I trimestre</t>
  </si>
  <si>
    <t>% de avance 
I trimestre</t>
  </si>
  <si>
    <t>Programación 
II trimestre</t>
  </si>
  <si>
    <t>Ejecución 
II trimestre</t>
  </si>
  <si>
    <t>% de avance 
II trimestre</t>
  </si>
  <si>
    <t>Programación 
III trimestre</t>
  </si>
  <si>
    <t>Ejecución 
III trimestre</t>
  </si>
  <si>
    <t>% de avance 
III trimestre</t>
  </si>
  <si>
    <t>Programación</t>
  </si>
  <si>
    <t>Ejecución</t>
  </si>
  <si>
    <t>% de avance</t>
  </si>
  <si>
    <t>Programación 
2023</t>
  </si>
  <si>
    <t>Ejecución 
2023</t>
  </si>
  <si>
    <t>% de avance 
2023</t>
  </si>
  <si>
    <t>Talento humano</t>
  </si>
  <si>
    <t>Gestión estratégica del talento humano</t>
  </si>
  <si>
    <t>Dirección de Talento Humano</t>
  </si>
  <si>
    <t xml:space="preserve">             </t>
  </si>
  <si>
    <t>Realizar entrevista a los(as) candidatos(as) a los cargos vacantes en la entidad que se deban poblar a través de nombramientos provisionales y la aplicación de la evaluación de competencias comportamentales aplicada por el Departamento Administrativo del Servicio Civil Distrital - DASCD a los de libre nombramiento y remoción. Es de aclarar que el proceso de vinculación para poblar empleos en provisionalidad y de libre nombramiento tienen un comportamiento dinámico dependiendo de las necesidades del servicio (poblamiento de la planta).</t>
  </si>
  <si>
    <t>% PROGRAMADO</t>
  </si>
  <si>
    <t>ENTREGABLES</t>
  </si>
  <si>
    <t>Formato 2211300-FT-871 Entrevista o Evaluación de Competencias Comportamentales aplicada por el DASCD, de acuerdo al tipo de vinculación.</t>
  </si>
  <si>
    <t>No aplica</t>
  </si>
  <si>
    <t>% EJECUTADO</t>
  </si>
  <si>
    <t>% CUMPLIMIENTO</t>
  </si>
  <si>
    <t>AVANCE PARA EL PERIODO</t>
  </si>
  <si>
    <t>Aperturar los cohortes para que los/as nuevos servidores/as vinculados a la entidad desarrollen el proceso de capacitación.</t>
  </si>
  <si>
    <t>Listado que contiene: 1. Nombre de los(as) servidores(as) que han iniciado su proceso de inducción y 
2. Fecha de vinculación a la entidad o documento con la justificación sobre la no apertura de cohorte del curso de inducción.</t>
  </si>
  <si>
    <t>Integridad</t>
  </si>
  <si>
    <t>Realizar capacitaciones orientadas al desarrollo de competencias directivas y gerenciales como liderazgo, planeación, toma de decisiones, dirección y desarrollo de personal y conocimiento del entorno, entre otros.</t>
  </si>
  <si>
    <t>No aplica. Sin programación para el cuatrimestre</t>
  </si>
  <si>
    <t>Soportes de ejecución de capacitaciones</t>
  </si>
  <si>
    <t>Realizar campaña comunicacional relacionada con la responsabilidad que asiste a los(as) servidores(as) frente a la actualización de la declaración juramentada de Bienes y Rentas a través de SIDEAP.</t>
  </si>
  <si>
    <t>1. Memorando electrónico o 
2. Campaña comunicacional a través de SOY 10.</t>
  </si>
  <si>
    <t>Realizar campaña comunicacional relacionada con la responsabilidad que asiste a los/as servidores/as frente a la actualización de la declaración proactiva de conflicto de intereses.</t>
  </si>
  <si>
    <t>1. Memorando electrónico y/o 
2. Campaña comunicacional a través de SOY 10.</t>
  </si>
  <si>
    <t xml:space="preserve">Realizar jornadas de sensibilización en materia de conflicto de intereses. </t>
  </si>
  <si>
    <t>1. Registro de asistencia o
2. Memorias de las jornadas realizados en materia de conflicto de interés o 
3. Grabación de la sesión</t>
  </si>
  <si>
    <t>Realizar campaña comunicacional relacionada con la responsabilidad que asiste a los/as servidores/as frente a la publicación de la Declaración del Impuesto sobre le renta y complementario en cumplimiento a lo dispuesto en la Ley 2013 de 2019.</t>
  </si>
  <si>
    <t>Memorando electrónico</t>
  </si>
  <si>
    <t>Capacitar a los(as) servidores(as) en temas relacionados con transparencia y acceso a la información Pública.</t>
  </si>
  <si>
    <t>Registros de Asistencia o Listado de servidores(as) que participaron o aprobaron el curso o Certificados de realización del curso.</t>
  </si>
  <si>
    <t>Direccionamiento Estratégico y Planeación</t>
  </si>
  <si>
    <t xml:space="preserve">Planeación institucional </t>
  </si>
  <si>
    <t>Oficina Asesora de Planeación</t>
  </si>
  <si>
    <t>Identificar o actualizar los riesgos que tengan relación con la política de integridad pública</t>
  </si>
  <si>
    <t xml:space="preserve">Riesgos frente a la política de integridad identificados  y/o actualizados </t>
  </si>
  <si>
    <t>Riesgos frente a la política de integridad actualizados en el aplicativo DARUMA</t>
  </si>
  <si>
    <t>Gestión presupuestal y eficiencia del gasto público</t>
  </si>
  <si>
    <t>Oficina Asesora de Planeación, Dirección Administrativa y Financiera</t>
  </si>
  <si>
    <t>Realizar seguimiento mensual a la ejecución presupuestal por proyecto de inversión</t>
  </si>
  <si>
    <t xml:space="preserve">Reporte de seguimiento a la ejecución presupuestal (mes vencido) </t>
  </si>
  <si>
    <t>Gestión con Valores para Resultados</t>
  </si>
  <si>
    <t xml:space="preserve">Fortalecimiento organizacional y simplificación de procesos </t>
  </si>
  <si>
    <t>Consolidar el estado y las gestiones adelantadas por los procesos institucionales en términos de indicadores de gestión, riesgos, planes de mejoramiento y documentos</t>
  </si>
  <si>
    <t>Reporte del estado de los procesos institucionales y memorando de remisión</t>
  </si>
  <si>
    <t>Racionalización de trámites</t>
  </si>
  <si>
    <t>Hacer seguimiento al desarrollo de la estratégia de racionalización de trámites.</t>
  </si>
  <si>
    <t xml:space="preserve">Plan de trabajo de estrategía de racionalización de trámites </t>
  </si>
  <si>
    <t>Informe de avance de la estragía de racionalización de trámites</t>
  </si>
  <si>
    <t>Participación ciudadana en la gestión pública</t>
  </si>
  <si>
    <t>Gestionar piezas comunicacionales fomentando la participación ciudadana, trámites, OPAS y consultas de la entidad  para la vigencia 2024</t>
  </si>
  <si>
    <t>Solicitud de elaboración de  la pieza comunicacional
imágenes de piezas comunicacionales publicadas (acumulado)</t>
  </si>
  <si>
    <t>Desarrollar  capacitaciones periódicas a los gestores de publicación y transparencia de la entidad para reforzar el mensaje de que el contenido que se genere y se publique debe estar en formato accesible.</t>
  </si>
  <si>
    <t xml:space="preserve">Evidencia de  capacitación a gestores </t>
  </si>
  <si>
    <t xml:space="preserve">Solicitar a las dependencias realizar la evaluación de las acividades en marco de rendición de cuentas y participación ciudadana </t>
  </si>
  <si>
    <t>No aplica. Actividad cumplida en el mes de marzo.</t>
  </si>
  <si>
    <t>Formato sugerido de evaluación aspectos de promoción de participación ciudadana 
Correo electrónico solicitando aplicar evaluación de actividades de rendición de cuentas y participación ciudadana.</t>
  </si>
  <si>
    <t>Evaluación de Resultados</t>
  </si>
  <si>
    <t xml:space="preserve">Seguimiento y evaluación del desempeño institucional </t>
  </si>
  <si>
    <t>Realizar el seguimiento a los indicadores de gestión de los procesos</t>
  </si>
  <si>
    <t xml:space="preserve">Reporte de seguimiento de los  indicadores </t>
  </si>
  <si>
    <t>Información y Comunicación</t>
  </si>
  <si>
    <t>Transparencia, acceso a la información pública y lucha contra la corrupción</t>
  </si>
  <si>
    <t>Solicitar pieza audiovisual en donde se informe a la ciudadanía acerca del  menú de transparencia y acceso a la información pública en  lenguaje étnico</t>
  </si>
  <si>
    <t xml:space="preserve">Solicitud de pieza audiovisual
Pieza audiovisual </t>
  </si>
  <si>
    <t>Gestión de la información estadística</t>
  </si>
  <si>
    <t>Diseñar una estrategia para el  diagnóstico, fortalecimiento y uso estadístico de registros administrativos misionales.</t>
  </si>
  <si>
    <t>1. Versión preliminar de la estrategia  para el  diagnóstico, fortalecimiento y uso estadístico de registros administrativos misionales.</t>
  </si>
  <si>
    <t>1. Versión final de la estrategia  para el  diagnóstico, fortalecimiento y uso estadístico de registros administrativos misionales.</t>
  </si>
  <si>
    <t>1. Informe de acciones adelantadas frente a la estrategia para el  diagnóstico, fortalecimiento y uso estadístico de registros administrativos misionales.</t>
  </si>
  <si>
    <t xml:space="preserve">Efectuar las mesas de trabajo que se demanden en el periodo, en el marco del plan de acción sectorial para la implementación del plan estadístico distrital 2024, acordado con la Secretaría Distrital de Planeación. </t>
  </si>
  <si>
    <t>1. Lista de Asistencia
2. Evidencia de reunión</t>
  </si>
  <si>
    <t>Documentar las actividades referentes a la implementación de la política de Gestión de la Información Estadística en el sistema de gestión de calidad.</t>
  </si>
  <si>
    <t xml:space="preserve">1. Versión preliminar de la documentación </t>
  </si>
  <si>
    <t xml:space="preserve">1.  Documentación aprobada en el sistema de gestión de calidad.  </t>
  </si>
  <si>
    <t>Gestión del Conocimiento y la Innovación</t>
  </si>
  <si>
    <t>Gestión del conocimiento y la innovación</t>
  </si>
  <si>
    <t xml:space="preserve">Identificar los riesgos relacionados con la fuga de capital intelectual de la entidad, documentarlos e incorproarlos al sistema de gestión de calidad, en articulación con la Dirección de Talento Humano. </t>
  </si>
  <si>
    <t>1. Presentación 
2. Lista de Asistencia</t>
  </si>
  <si>
    <t>1. Presentación 
2. Lista de Asistencia
3. Versión preliminar de los riesgos identificados y documentados</t>
  </si>
  <si>
    <t xml:space="preserve">3. Versión final de los riesgos identificados,  documentados y aprobados en el sistema de gestión de calidad. </t>
  </si>
  <si>
    <t xml:space="preserve">Realizar la identificación, documentación, socialización y publicación de las buenas prácticas y lecciones aprendidas de gestión pública, de la Secretaría General. </t>
  </si>
  <si>
    <t>1. Presentación 
2. Lista de Asistencia
3. Buenas prácticas y lecciones aprendidas identificadas</t>
  </si>
  <si>
    <t xml:space="preserve">1. listas de Asistencia
2. Buenas prácticas y lecciones aprendidas documentadas, socializadas y publicadas </t>
  </si>
  <si>
    <t xml:space="preserve">Efectuar la revisión de la estrucutura del repositorio que contiene estudios, investigaciones y otras publicaciones de la entidad, numeral 9.3 del Botón de Transparencia, en coordinación con la Oficina de Tecnologías de la Información y las Comunicaciones. </t>
  </si>
  <si>
    <t>1. Lista de Asistencia
2. Evidencia de reunión
3. Estructura final del repositorio 9.3. estudios, investigaciones y otras publicaciones de la entidad</t>
  </si>
  <si>
    <t>Efectuar la articulación institucional entre la Dirección de Talento Humano, la Oficina Alta Consejería Distrital de Tecnologías de información y Cominicaciones (Equipo IBO), la Dirección Distrtal de Desarrollo Institucional y la Oficina Asesora de Planeación, para fortalecer los procesos de ideación e innovación en la Secretaría General.</t>
  </si>
  <si>
    <t>1. Presentación 
2. Lista de Asistencia
3. Evidencia de reunión</t>
  </si>
  <si>
    <t>Realizar el acompañamiento a las dependencias de la Secretaría General para la actualización de la caracterización de usuarios y grupos de interés de la entidad.</t>
  </si>
  <si>
    <t xml:space="preserve">1. Documento de caracterización de usuarios (as) y Grupos de Valor de la Secretaría General. </t>
  </si>
  <si>
    <t>Control Interno</t>
  </si>
  <si>
    <t>Consolidar el Mapa de riesgos de gestión y corrupción de los procesos institucionales y proyectos de inversión y realizar seguimiento</t>
  </si>
  <si>
    <t>Mapa de riesgos de gestión y corrupción de los procesos institucionales y proyectos de inversión para la vigencia 2024.</t>
  </si>
  <si>
    <t>Reporte de seguimiento a los riesgos de gestión y corrupción de los procesos institucionales y proyectos de inversión</t>
  </si>
  <si>
    <t>Compras y contratación pública</t>
  </si>
  <si>
    <t>Dirección de Contratación</t>
  </si>
  <si>
    <t>Realizar 1 mesa bimestral de seguimiento y monitoreo al Plan Anual de Adquisiciones y a las liquidaciones  en donde participen los enlaces de cada ordenación del gasto</t>
  </si>
  <si>
    <t>Invitación a las mesas de seguimiento del Plan Anual de Adquisiciones y liquidaciones a los enlaces de cada ordenación de gasto de la Entidad mediante memorando electrónico y archivo de grabación de las mismas en el aplicativo TEAMS  o  listados de asistencia (según aplique)</t>
  </si>
  <si>
    <t>Desarrollar dos (2) jornadas de socializaciones y/o talleres con los enlaces contractuales de cada dependencia sobre la estructuración de estudios y documentos previos así como lo referido al análisis del sector y estudios de mercado en el proceso de contratación</t>
  </si>
  <si>
    <t>Invitación a la jornada de socialización y/o taller y listados de asistencia a la misma</t>
  </si>
  <si>
    <t>Desarrollar dos (2) jornadas de socialización y/o talleres con los enlaces contractuales de cada dependencia acerca del cumplimiento a lo establecido en el Manual de Supervisión y el manejo de la plataforma SECOP 2 para la publicación de la información de ejecución contractual.</t>
  </si>
  <si>
    <t>Gobierno digital</t>
  </si>
  <si>
    <t>Oficina de Tecnologías de la Información y las Comunicaciones</t>
  </si>
  <si>
    <t>Vincular grupos de valor para la toma de decisiones sobre la implementacion de la politica de gobierno digital</t>
  </si>
  <si>
    <t>Oficina de Tecnologías de la Información y las comunicaciones</t>
  </si>
  <si>
    <t>Memorando solicitud a la Oficina Asesora de Planeación cronograma y la participación de la OTIC en el proceso de Planeación Estratégica con el fin de identificar necesidades de proyectos de TI</t>
  </si>
  <si>
    <t>Documentar e implementar un modelo de gobierno de datos</t>
  </si>
  <si>
    <t>Pendiente</t>
  </si>
  <si>
    <t>Cronograma de implementacion de Modelo de gobierno de Datos</t>
  </si>
  <si>
    <t>Documento de avance de ejecucion de actividades de cronograma de implementacion de Modelo de Gobierno de Datos</t>
  </si>
  <si>
    <t>Documento de informe final  de ejecucion de actividades de cronograma de implementacion de Modelo de Gobierno de Datos</t>
  </si>
  <si>
    <t>Incorporar los modelos del marco de referencia de arquitectura  empresarial (Modelo de Arquitectura Empresarial, Modelo de Gestion y Gobierno TI, Modelo Gestion de proyectos TI)</t>
  </si>
  <si>
    <t>Correo solicitud al jefe de la Oficina de Tecnologìas de la Informaciòn la definición de los proyectos a los cuales se les aplicarà la metodologìa de gestiòn de proyectos</t>
  </si>
  <si>
    <t>Cronograma de actividades de implementaciòn de los modelos de Arquitectura Empresarial</t>
  </si>
  <si>
    <t>Informe de Avance de actividades definidas en el cronograma</t>
  </si>
  <si>
    <t>Elaborar documento con información sobre estado de implementación con corte 30 de Noviembre de 2024</t>
  </si>
  <si>
    <t>Definir indicadores de seguimiento a la ejecucion de los ejercicios de arquitectura.</t>
  </si>
  <si>
    <t>Informe Seguimiento de cumplimiento de actividades de cronograma de actividades de avance de arquitectura</t>
  </si>
  <si>
    <t>Definir los roles de arquitectura empresarial (Arquitectura Misional
Planeación de la arquitectura
Arquitectura de información
Arquitectura de infraestructura tecnológica
Arquitectura de Sistemas de Información
Arquitectura de Sistemas de Información
Arquitectura de seguridad
Uso y apropiación de la arquitectura)</t>
  </si>
  <si>
    <t>Definir cronograma de actividades de avance de arquitectura</t>
  </si>
  <si>
    <t>Informe de Actividades de Avance definidas en el cronograma</t>
  </si>
  <si>
    <t>Incluir en la metodologia de gestion de proyectos la gestion de analisis y tratamiento de riesgos para los proyectos con componente TI</t>
  </si>
  <si>
    <t>Acta de reunion para Validar con la Oficina Asesora de Planeaciòn la obligatoriedad de aplicaciòn del procedimiento actual de gestiòn de riesgos</t>
  </si>
  <si>
    <t>Metodología de gestión de proyectos en el componente de riesgos publicada en DARUMA</t>
  </si>
  <si>
    <t>Reportar mediante la herramienta habilitada por el MINTIC el avance en la adopcion de IPV6</t>
  </si>
  <si>
    <t>Evidencia de reporte en el micrositio de MINTIC de los avances realizados en la transición de IPv4 a IPv6</t>
  </si>
  <si>
    <t>Definir y aprobar Estrategias de uso y apropiación de TI para 2024 (Gobernanza,Arquitectura TI, Servicios Ciudadanos digitales, Servicios y procesos inteligentes, proyectos de transformacion digital)</t>
  </si>
  <si>
    <t>Correos de  envío y respuesta del documento uso y apropiación.</t>
  </si>
  <si>
    <t>Documento aprobado para la vigencia</t>
  </si>
  <si>
    <t>Registro de Publicación de Encuesta de uso y apropiación de TI en la Secretaria General</t>
  </si>
  <si>
    <t>Documento de Análisis de resultados de Encuesta de uso y apropiación de TI en la Secretaria General</t>
  </si>
  <si>
    <t>Realizar jornadas o acciones de formación en temas Tecnológicos coordinados por OTIC inmersos en la estrategia de uso y apropiación aprobada</t>
  </si>
  <si>
    <t>Informes con actividades realizadas para Acción de formación en temas Tecnológicos</t>
  </si>
  <si>
    <t>Consolidar el resultado e informe  de aplicación del indicador de uso y apropiación de 2023</t>
  </si>
  <si>
    <t>Informe de aplicación del Indicador "Porcentaje de cumplimiento del plan de  acciones de formación para uso y apropiación de TI planeadas"</t>
  </si>
  <si>
    <t>Seguridad Digital</t>
  </si>
  <si>
    <t>Implementar el modelo de MSPI, realizar un diagnostico y presentarlo ante el Comité de Gestion y Desempeño</t>
  </si>
  <si>
    <t>Formato de avance trimestral del Plan de seguridad y privacidad de la información para la vigencia 2024</t>
  </si>
  <si>
    <t>* Formato de avance trimestral del Plan de seguridad y privacidad de la información para la vigencia 2024
*Acta de comite Institucional de Gestión y desempeño</t>
  </si>
  <si>
    <t>Realizar pruebas de recuperacion y continuidad de los sistemas de informacion  criticos</t>
  </si>
  <si>
    <t>Cronograma de pruebas de recuperacion y continuidad de los sistemas de informacion criticos</t>
  </si>
  <si>
    <t>Informe final de pruebas de recuperacion y continuidad de los sistemas de informacion criticos</t>
  </si>
  <si>
    <t>Defensa jurídica</t>
  </si>
  <si>
    <t>Oficina Jurídica</t>
  </si>
  <si>
    <t xml:space="preserve">Realizar seguimiento a los ítems establecidos en la herramienta de Autodiagnóstico de la Política de Defensa Jurídica, establecida por el Departamento Administrativo de la Función Publica. </t>
  </si>
  <si>
    <t xml:space="preserve">Oficina Jurídica </t>
  </si>
  <si>
    <t>Autodiagnóstico de gestión con información a junio</t>
  </si>
  <si>
    <t>Autodiagnóstico de gestión con información al periodo de reporte</t>
  </si>
  <si>
    <t>Mejora normativa</t>
  </si>
  <si>
    <t xml:space="preserve">Publicar en Legalbog los proyectos de actos administrativos específicos de regulación y la información en que se fundamenten, con el objeto de recibir opiniones, sugerencias o propuestas alternativas por parte de los interesados. </t>
  </si>
  <si>
    <t xml:space="preserve">Registros de publicación en Legalbog de los proyectos de actos administrativos de dicha naturaleza. </t>
  </si>
  <si>
    <t>Servicio al ciudadano</t>
  </si>
  <si>
    <t>Subsecretaría de Servicio a la Ciudadanía</t>
  </si>
  <si>
    <t>Realizar seguimiento y control de las actividades de Inspección Vigilancia y Control que adelantan las entidades del Sistema Unificado de Inspección Vigilancia y Control SUDIVC</t>
  </si>
  <si>
    <t>Subdirección de Seguimiento a la Gestión de Inspección Vigilancia y Control</t>
  </si>
  <si>
    <t>Informe de seguimiento y control de las actividades de Inspección Vigilancia y Control al SUDIVC</t>
  </si>
  <si>
    <t>Realizar acompañamiento a las entidades distritales en la implementación del Modelo Distrital de Relacionamiento con la Ciudadanía.</t>
  </si>
  <si>
    <t>Informe de acompañamiento a la implementación del Modelo Distrital de Relacionamiento Integral con la Ciudadanía.</t>
  </si>
  <si>
    <t>Realizar seguimiento al 100 % de las actividades planeadas por la Secretaría General para la implementación del Modelo Distrital de Relacionamiento con la Ciudadanía.</t>
  </si>
  <si>
    <t>Informe de Avance en la Implementación del Nuevo Modelo Distrital de Relacionamiento Integral con la Ciudadanía.</t>
  </si>
  <si>
    <t>Realizar medición de la satisfacción de la ciudadanía y la efectividad en la prestación del servicio en las entidades distritales.</t>
  </si>
  <si>
    <t>Dirección Distrital de Calidad del Servicio</t>
  </si>
  <si>
    <t>Informe de Diseño de la Encuesta de Satisfacción Ciudadana 2024</t>
  </si>
  <si>
    <t>Informe encuesta de satisfacción ciudadana 2024</t>
  </si>
  <si>
    <t>Realizar seguimiento al modelo Integral de Seguimiento, Acompañamiento y Evaluación del Servicio Prestado a la Ciudadanía.</t>
  </si>
  <si>
    <t>Infome de ejecución de las actividades del Modelo Integral de Seguimiento, Acompañamiento y Evaluación del Servicio Prestado a la Ciudadanía.</t>
  </si>
  <si>
    <t>Implementar estrategias de mejoramiento continuo e innovación en los canales de atención disponibles en la Red CADE, mediante actividades que faciliten la atención con calidad a la ciudadanía con enfoque diferencial y preferencial, así como, actividades de fortalecimiento de estrategias de atención de servicio a la ciudadanía acorde a sus características poblacionales y particulares.</t>
  </si>
  <si>
    <t>Dirección del Sistema de Servicio a la Ciudadanía</t>
  </si>
  <si>
    <t>1. Informe de avance de las actividades para facilitar la atención con calidad a la ciudadanía en la  RED CADE, bajo un enfoque diferencial y preferencial.
2. Informe de avance de las actividades para fortalecer la atención en  los canales de la Red CADE.</t>
  </si>
  <si>
    <t>Informe de las actividades para facilitar y fortalecer la atención con calidad a la ciudadanía en la  RED CADE, bajo un enfoque diferencial y preferencial.</t>
  </si>
  <si>
    <t>Componente ambiental</t>
  </si>
  <si>
    <t>Dirección Administrativa y Financiera </t>
  </si>
  <si>
    <t>Realizar los diagnósticos ambientales en las sedes de la entidad, para la implementación de la gestión ambiental</t>
  </si>
  <si>
    <t>Evidencia de reunión y registro fotográfico</t>
  </si>
  <si>
    <t>Archivos y gestión documental</t>
  </si>
  <si>
    <t>Subdirección de Gestión Documental</t>
  </si>
  <si>
    <t>Actualizar e implementar la política de Gestión Documental</t>
  </si>
  <si>
    <t>Informe de implementación la política de gestión documental 2020-2024</t>
  </si>
  <si>
    <t xml:space="preserve">Informe de implementación la política de gestión documental 2020-2024 </t>
  </si>
  <si>
    <t xml:space="preserve">Documento de política de gestión documental 2024-2028 </t>
  </si>
  <si>
    <t>Definición y desarrollo de estrategias para posicionar la gestión documental en la entidad</t>
  </si>
  <si>
    <t xml:space="preserve">Estrategias propuestas  para posicionar la gestión documental en la entidad </t>
  </si>
  <si>
    <t xml:space="preserve">Informe de desarrollo de estrategias  para posicionar la gestión documental en la entidad </t>
  </si>
  <si>
    <t>Informe de desarrollo de estrategias  para posicionar la gestión documental en la entidad</t>
  </si>
  <si>
    <t>Actualizar los procedimientos de gestión documental y documentos asociados</t>
  </si>
  <si>
    <t>Plan de actualización de procedimientos</t>
  </si>
  <si>
    <t xml:space="preserve">Informe de actualización de procedimientos y documentos </t>
  </si>
  <si>
    <t>Gestionar las oportunidades y riesgos de la gestión documental en la entidad</t>
  </si>
  <si>
    <t>Reporte de riesgos y oportunidades</t>
  </si>
  <si>
    <t>Ponderaciones actividades programadas hasta octubre</t>
  </si>
  <si>
    <t>Macro-actividad</t>
  </si>
  <si>
    <t>ID_DARUMA</t>
  </si>
  <si>
    <t>ACTIVIDAD</t>
  </si>
  <si>
    <t>Resultado</t>
  </si>
  <si>
    <t>Ponderación actividad</t>
  </si>
  <si>
    <t>Program</t>
  </si>
  <si>
    <t>Ejec</t>
  </si>
  <si>
    <t>% avance</t>
  </si>
  <si>
    <t>Total actividades programadas hasta octubre:</t>
  </si>
  <si>
    <t>Ponderaciones actividades programadas II Cuatrimestre</t>
  </si>
  <si>
    <t>año</t>
  </si>
  <si>
    <t>ID_Actividad</t>
  </si>
  <si>
    <t>Programación año</t>
  </si>
  <si>
    <t>Ejecución año</t>
  </si>
  <si>
    <t>Resultado año</t>
  </si>
  <si>
    <t>% ponde - progr</t>
  </si>
  <si>
    <t>% ponde - ejec</t>
  </si>
  <si>
    <t>Control de cambios</t>
  </si>
  <si>
    <t xml:space="preserve">Plan de ajuste y sostenibilidad del Modelo Integrado de Planeación y Gestión (MIPG) </t>
  </si>
  <si>
    <t>Alcaldía Mayor de Bogotá</t>
  </si>
  <si>
    <t>Secretaría General</t>
  </si>
  <si>
    <t>Memorando de solicitud</t>
  </si>
  <si>
    <t>Fecha</t>
  </si>
  <si>
    <t>Dependencia</t>
  </si>
  <si>
    <t>Plan ajustado</t>
  </si>
  <si>
    <t>ID ajustado</t>
  </si>
  <si>
    <t>Cambio</t>
  </si>
  <si>
    <t>Realizó</t>
  </si>
  <si>
    <t>Notificado por</t>
  </si>
  <si>
    <t>Seguimiento y Evaluación del Desempeño Institucional</t>
  </si>
  <si>
    <t>Planeación Institucional</t>
  </si>
  <si>
    <t>Gestión Presupuestal y Eficiencia del Gasto Público</t>
  </si>
  <si>
    <t>Fortalecimiento Organizacional y Simplificación de Procesos</t>
  </si>
  <si>
    <t>Defensa Jurídica</t>
  </si>
  <si>
    <t>Gestión Estratégica del Talento Humano</t>
  </si>
  <si>
    <t>Mejora Normativa</t>
  </si>
  <si>
    <t>Compras y Contratación Pública</t>
  </si>
  <si>
    <t>Transparencia, Acceso a la Información Pública y Lucha Contra la Corrupción</t>
  </si>
  <si>
    <t>Gobierno Digital</t>
  </si>
  <si>
    <t>Gestión de la Información Estadística</t>
  </si>
  <si>
    <t>Participación Ciudadana en la Gestión Pública</t>
  </si>
  <si>
    <t>Racionalización de Trámites</t>
  </si>
  <si>
    <t>Archivos y Gestión Documental</t>
  </si>
  <si>
    <t>Servicio al Ciudadano</t>
  </si>
  <si>
    <t>Ponderaciones actividades programadas segundo cuatrimestre</t>
  </si>
  <si>
    <t>Programación II cuatrimestre</t>
  </si>
  <si>
    <t>Ejecución II cuatrimestre</t>
  </si>
  <si>
    <t>Resultado II cuatrimestre</t>
  </si>
  <si>
    <t>Program 2 cuatrim</t>
  </si>
  <si>
    <t>Ejec 2 cuatrim</t>
  </si>
  <si>
    <t>Total actividades programadas para el cuatrimestre:</t>
  </si>
  <si>
    <t>Actividad sin programación ni avance presentado para el II cuatrimestre</t>
  </si>
  <si>
    <t>Actividad sin programación pero con avance presentado para el II cuatrimestre</t>
  </si>
  <si>
    <t>Retroalimentación al reporte</t>
  </si>
  <si>
    <t>Plan de acción integrado 2022</t>
  </si>
  <si>
    <t>Periodo enero</t>
  </si>
  <si>
    <t>Periodo febrero</t>
  </si>
  <si>
    <t>Periodo marzo</t>
  </si>
  <si>
    <t>Periodo abril</t>
  </si>
  <si>
    <t>Periodo mayo</t>
  </si>
  <si>
    <t>Periodo junio</t>
  </si>
  <si>
    <t>Periodo julio</t>
  </si>
  <si>
    <t>Periodo agosto</t>
  </si>
  <si>
    <t>Periodo septiembre</t>
  </si>
  <si>
    <t>Periodo octubre</t>
  </si>
  <si>
    <t>Periodo noviembre</t>
  </si>
  <si>
    <t>Periodo diciembre</t>
  </si>
  <si>
    <t>Nombre del plan institucional y estratégico</t>
  </si>
  <si>
    <t>Magnitudes</t>
  </si>
  <si>
    <t>Información cualitativa</t>
  </si>
  <si>
    <t>Evidencias</t>
  </si>
  <si>
    <t>Observaciones</t>
  </si>
  <si>
    <t>Responsable de la realimentación</t>
  </si>
  <si>
    <t>Plan de ajuste y sostenibilidad del Modelo Integrado de Planeación y Gestión - MIPG 2022</t>
  </si>
  <si>
    <t>ID Actividad</t>
  </si>
  <si>
    <t>Dependencia responsable de implementar la actividad</t>
  </si>
  <si>
    <t>Plan de ajuste y sostenibilidad del Modelo Integrado de Planeación y Gestión (MIPG) y Plan de Acción Integrado 2022</t>
  </si>
  <si>
    <t>Plan de acción integrado - planes</t>
  </si>
  <si>
    <t>Plan de acción integrado - dependencias</t>
  </si>
  <si>
    <t>Dimensión MIPG</t>
  </si>
  <si>
    <t>dependencia líder política</t>
  </si>
  <si>
    <t>Dependencias de la Secretaría General</t>
  </si>
  <si>
    <t>Plan Anticorrupción y de Atención al Ciudadano (PAAC)</t>
  </si>
  <si>
    <t>Dirección Administrativa y Financiera</t>
  </si>
  <si>
    <t>Plan Anual de Adquisiciones</t>
  </si>
  <si>
    <t>Direccionamiento estratégico y planeación</t>
  </si>
  <si>
    <t>Dirección Centro de Memoria, Paz y Reconciliación</t>
  </si>
  <si>
    <t>Plan de Ajuste y Sostenibilidad MIPG</t>
  </si>
  <si>
    <t>Evaluación de resultados</t>
  </si>
  <si>
    <t>Plan de Anual de Vacantes</t>
  </si>
  <si>
    <t>Gestión con valores para resultados</t>
  </si>
  <si>
    <t>Dirección de Paz y Reconciliación</t>
  </si>
  <si>
    <t>Plan de Capacitación</t>
  </si>
  <si>
    <t>Dirección de Reparación Integral</t>
  </si>
  <si>
    <t>Plan de Conservación Documental</t>
  </si>
  <si>
    <t>Subdirección de Servicios Administrativos</t>
  </si>
  <si>
    <t>Información y comunicación</t>
  </si>
  <si>
    <t>Gestión ambiental (componente)</t>
  </si>
  <si>
    <t>Oficina Asesora de Planeación, Subdirección Financiera</t>
  </si>
  <si>
    <t>Plan de Estrategia de Participación</t>
  </si>
  <si>
    <t>Oficina Asesora Jurídica</t>
  </si>
  <si>
    <t>Dirección Distrital de Archivo de Bogotá</t>
  </si>
  <si>
    <t>Plan de Gasto Público</t>
  </si>
  <si>
    <t>Plan de Incentivos Institucionales o Plan de Bienestar e Incentivos</t>
  </si>
  <si>
    <t>Dirección Distrital de Desarrollo Institucional</t>
  </si>
  <si>
    <t>Plan de Preservación Digital</t>
  </si>
  <si>
    <t>Subdirección Financiera</t>
  </si>
  <si>
    <t>Dirección Distrital de Relaciones Internacionales</t>
  </si>
  <si>
    <t>Plan de Previsión de Recursos Humanos</t>
  </si>
  <si>
    <t>Dirección Distrital del Sistema de Servicio a la Ciudadanía</t>
  </si>
  <si>
    <t>Plan de Seguridad y Privacidad de la Información</t>
  </si>
  <si>
    <t>Oficina Asesora de Jurídica</t>
  </si>
  <si>
    <t>Plan de Trabajo Anual en Seguridad y Salud en el Trabajo</t>
  </si>
  <si>
    <t>Plan de Tratamiento de Riesgos de Seguridad y Privacidad de la Información</t>
  </si>
  <si>
    <t>Oficina Consejería de Comunicaciones</t>
  </si>
  <si>
    <t>Plan Estratégico de Talento Humano</t>
  </si>
  <si>
    <t>Oficina de Alta Consejería de Paz, Víctimas y Reconciliación</t>
  </si>
  <si>
    <t>Plan Estratégico de Tecnologías de la Información y las Comunicaciones (PETI)</t>
  </si>
  <si>
    <t>Oficina de Alta Consejería Distrital de Tecnologías de la Información y las Comunicaciones -TIC-</t>
  </si>
  <si>
    <t>Plan Institucional de Archivos de la Entidad (PINAR)</t>
  </si>
  <si>
    <t>Oficina de Control Interno</t>
  </si>
  <si>
    <t>Plan Institucional de Gestión Ambiental (PIGA)</t>
  </si>
  <si>
    <t>Seguridad digital</t>
  </si>
  <si>
    <t>Oficina de Control Interno Disciplinario</t>
  </si>
  <si>
    <t>Subdirección de Gestión del Patrimonio Documental del Distrito</t>
  </si>
  <si>
    <t xml:space="preserve">Subdirección de Imprenta Distrital  </t>
  </si>
  <si>
    <t>Subdirección de Proyección Internacional</t>
  </si>
  <si>
    <t>Subdirección del Sistema Distrital de Archivos</t>
  </si>
  <si>
    <t>Subdirección Técnica de Desarrollo Institucional</t>
  </si>
  <si>
    <t>Subsecretaría Corporativa</t>
  </si>
  <si>
    <t>Subsecretaría Distrital de Fortalecimiento Institucional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</si>
</sst>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0%"/>
    <numFmt numFmtId="165" formatCode="0.000"/>
    <numFmt numFmtId="166" formatCode="0.0%"/>
  </numFmts>
  <fonts count="31" x14ac:knownFonts="1">
    <font>
      <sz val="11"/>
      <color theme="1"/>
      <name val="Calibri"/>
      <family val="2"/>
      <scheme val="minor"/>
    </font>
    <font>
      <sz val="11"/>
      <color theme="1"/>
      <name val="Calibri"/>
      <family val="2"/>
      <scheme val="minor"/>
    </font>
    <font>
      <sz val="12"/>
      <name val="Book Antiqua"/>
      <family val="1"/>
    </font>
    <font>
      <sz val="10"/>
      <name val="Arial"/>
      <family val="2"/>
    </font>
    <font>
      <sz val="9"/>
      <color theme="1"/>
      <name val="Arial"/>
      <family val="2"/>
    </font>
    <font>
      <sz val="11"/>
      <color indexed="8"/>
      <name val="Calibri"/>
      <family val="2"/>
    </font>
    <font>
      <sz val="10"/>
      <color theme="1"/>
      <name val="Arial"/>
      <family val="2"/>
    </font>
    <font>
      <sz val="11"/>
      <color theme="1"/>
      <name val="Arial"/>
      <family val="2"/>
    </font>
    <font>
      <b/>
      <sz val="10"/>
      <name val="Arial"/>
      <family val="2"/>
    </font>
    <font>
      <b/>
      <sz val="10"/>
      <color theme="1"/>
      <name val="Arial"/>
      <family val="2"/>
    </font>
    <font>
      <b/>
      <sz val="10"/>
      <color theme="0"/>
      <name val="Arial"/>
      <family val="2"/>
    </font>
    <font>
      <sz val="10"/>
      <color theme="0"/>
      <name val="Arial"/>
      <family val="2"/>
    </font>
    <font>
      <b/>
      <sz val="11"/>
      <color rgb="FF000000"/>
      <name val="Arial"/>
      <family val="2"/>
    </font>
    <font>
      <sz val="11"/>
      <name val="Arial"/>
      <family val="2"/>
    </font>
    <font>
      <sz val="11"/>
      <color rgb="FF000000"/>
      <name val="Arial"/>
      <family val="2"/>
    </font>
    <font>
      <b/>
      <sz val="11"/>
      <color theme="0"/>
      <name val="Arial"/>
      <family val="2"/>
    </font>
    <font>
      <b/>
      <sz val="11"/>
      <color indexed="9"/>
      <name val="Arial"/>
      <family val="2"/>
    </font>
    <font>
      <sz val="11"/>
      <color theme="0"/>
      <name val="Arial"/>
      <family val="2"/>
    </font>
    <font>
      <b/>
      <sz val="11"/>
      <name val="Arial"/>
      <family val="2"/>
    </font>
    <font>
      <sz val="11"/>
      <color rgb="FF000000"/>
      <name val="Calibri"/>
      <family val="2"/>
    </font>
    <font>
      <b/>
      <sz val="11"/>
      <color rgb="FF000000"/>
      <name val="Calibri"/>
      <family val="2"/>
    </font>
    <font>
      <b/>
      <sz val="8"/>
      <color theme="0"/>
      <name val="Arial"/>
      <family val="2"/>
    </font>
    <font>
      <sz val="8"/>
      <color rgb="FF000000"/>
      <name val="Arial"/>
      <family val="2"/>
    </font>
    <font>
      <b/>
      <sz val="8"/>
      <color theme="1"/>
      <name val="Arial"/>
      <family val="2"/>
    </font>
    <font>
      <sz val="8"/>
      <color theme="1"/>
      <name val="Arial"/>
      <family val="2"/>
    </font>
    <font>
      <sz val="10"/>
      <color rgb="FF000000"/>
      <name val="Arial"/>
      <family val="2"/>
    </font>
    <font>
      <b/>
      <sz val="12"/>
      <color theme="0"/>
      <name val="Arial"/>
      <family val="2"/>
    </font>
    <font>
      <sz val="16"/>
      <name val="Arial"/>
      <family val="2"/>
    </font>
    <font>
      <b/>
      <sz val="11"/>
      <color theme="1"/>
      <name val="Calibri"/>
      <family val="2"/>
      <scheme val="minor"/>
    </font>
    <font>
      <b/>
      <sz val="10"/>
      <color rgb="FF000000"/>
      <name val="Arial"/>
      <family val="2"/>
    </font>
    <font>
      <sz val="10"/>
      <color rgb="FF000000"/>
      <name val="Arial"/>
    </font>
  </fonts>
  <fills count="29">
    <fill>
      <patternFill patternType="none"/>
    </fill>
    <fill>
      <patternFill patternType="gray125"/>
    </fill>
    <fill>
      <patternFill patternType="solid">
        <fgColor theme="0"/>
        <bgColor indexed="64"/>
      </patternFill>
    </fill>
    <fill>
      <patternFill patternType="solid">
        <fgColor theme="0"/>
        <bgColor rgb="FF000000"/>
      </patternFill>
    </fill>
    <fill>
      <patternFill patternType="solid">
        <fgColor rgb="FFFF3300"/>
        <bgColor indexed="64"/>
      </patternFill>
    </fill>
    <fill>
      <patternFill patternType="solid">
        <fgColor rgb="FFFFF2CC"/>
        <bgColor rgb="FF000000"/>
      </patternFill>
    </fill>
    <fill>
      <patternFill patternType="solid">
        <fgColor theme="2" tint="-0.499984740745262"/>
        <bgColor rgb="FF000000"/>
      </patternFill>
    </fill>
    <fill>
      <patternFill patternType="solid">
        <fgColor theme="2" tint="-0.499984740745262"/>
        <bgColor indexed="64"/>
      </patternFill>
    </fill>
    <fill>
      <patternFill patternType="solid">
        <fgColor theme="5"/>
        <bgColor indexed="64"/>
      </patternFill>
    </fill>
    <fill>
      <patternFill patternType="solid">
        <fgColor theme="6"/>
        <bgColor indexed="64"/>
      </patternFill>
    </fill>
    <fill>
      <patternFill patternType="solid">
        <fgColor theme="9" tint="0.59999389629810485"/>
        <bgColor indexed="64"/>
      </patternFill>
    </fill>
    <fill>
      <patternFill patternType="solid">
        <fgColor rgb="FF00B0F0"/>
        <bgColor rgb="FF000000"/>
      </patternFill>
    </fill>
    <fill>
      <patternFill patternType="solid">
        <fgColor rgb="FFC00000"/>
        <bgColor indexed="64"/>
      </patternFill>
    </fill>
    <fill>
      <patternFill patternType="solid">
        <fgColor theme="1" tint="0.34998626667073579"/>
        <bgColor rgb="FF000000"/>
      </patternFill>
    </fill>
    <fill>
      <patternFill patternType="solid">
        <fgColor theme="1" tint="0.34998626667073579"/>
        <bgColor indexed="64"/>
      </patternFill>
    </fill>
    <fill>
      <patternFill patternType="solid">
        <fgColor theme="2" tint="-0.249977111117893"/>
        <bgColor indexed="64"/>
      </patternFill>
    </fill>
    <fill>
      <patternFill patternType="solid">
        <fgColor theme="3"/>
        <bgColor indexed="64"/>
      </patternFill>
    </fill>
    <fill>
      <patternFill patternType="solid">
        <fgColor theme="4" tint="-0.249977111117893"/>
        <bgColor indexed="64"/>
      </patternFill>
    </fill>
    <fill>
      <patternFill patternType="solid">
        <fgColor theme="2" tint="-0.249977111117893"/>
        <bgColor rgb="FF000000"/>
      </patternFill>
    </fill>
    <fill>
      <patternFill patternType="solid">
        <fgColor theme="3"/>
        <bgColor rgb="FF000000"/>
      </patternFill>
    </fill>
    <fill>
      <patternFill patternType="solid">
        <fgColor theme="4" tint="-0.249977111117893"/>
        <bgColor rgb="FF000000"/>
      </patternFill>
    </fill>
    <fill>
      <patternFill patternType="solid">
        <fgColor theme="5" tint="0.39997558519241921"/>
        <bgColor indexed="64"/>
      </patternFill>
    </fill>
    <fill>
      <patternFill patternType="solid">
        <fgColor rgb="FFFFFF00"/>
        <bgColor indexed="64"/>
      </patternFill>
    </fill>
    <fill>
      <patternFill patternType="solid">
        <fgColor theme="9" tint="0.79998168889431442"/>
        <bgColor indexed="64"/>
      </patternFill>
    </fill>
    <fill>
      <patternFill patternType="solid">
        <fgColor theme="5" tint="-0.249977111117893"/>
        <bgColor indexed="64"/>
      </patternFill>
    </fill>
    <fill>
      <patternFill patternType="solid">
        <fgColor rgb="FF92D050"/>
        <bgColor indexed="64"/>
      </patternFill>
    </fill>
    <fill>
      <patternFill patternType="solid">
        <fgColor theme="4" tint="0.39997558519241921"/>
        <bgColor indexed="64"/>
      </patternFill>
    </fill>
    <fill>
      <patternFill patternType="solid">
        <fgColor theme="7" tint="0.79998168889431442"/>
        <bgColor indexed="64"/>
      </patternFill>
    </fill>
    <fill>
      <patternFill patternType="solid">
        <fgColor theme="6" tint="0.79998168889431442"/>
        <bgColor rgb="FF000000"/>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rgb="FF000000"/>
      </bottom>
      <diagonal/>
    </border>
  </borders>
  <cellStyleXfs count="5">
    <xf numFmtId="0" fontId="0" fillId="0" borderId="0"/>
    <xf numFmtId="9" fontId="1" fillId="0" borderId="0" applyFont="0" applyFill="0" applyBorder="0" applyAlignment="0" applyProtection="0"/>
    <xf numFmtId="0" fontId="2" fillId="0" borderId="0"/>
    <xf numFmtId="0" fontId="3" fillId="0" borderId="0"/>
    <xf numFmtId="0" fontId="5" fillId="0" borderId="0"/>
  </cellStyleXfs>
  <cellXfs count="265">
    <xf numFmtId="0" fontId="0" fillId="0" borderId="0" xfId="0"/>
    <xf numFmtId="0" fontId="3" fillId="3" borderId="1" xfId="0" applyFont="1" applyFill="1" applyBorder="1" applyAlignment="1">
      <alignment horizontal="center" vertical="center" wrapText="1"/>
    </xf>
    <xf numFmtId="0" fontId="0" fillId="2" borderId="0" xfId="0" applyFill="1"/>
    <xf numFmtId="0" fontId="6" fillId="2" borderId="1" xfId="0" applyFont="1" applyFill="1" applyBorder="1" applyAlignment="1">
      <alignment vertical="center" wrapText="1"/>
    </xf>
    <xf numFmtId="0" fontId="6" fillId="2" borderId="0" xfId="0" applyFont="1" applyFill="1" applyAlignment="1">
      <alignment vertical="center"/>
    </xf>
    <xf numFmtId="14" fontId="6" fillId="2" borderId="1" xfId="0" applyNumberFormat="1" applyFont="1" applyFill="1" applyBorder="1" applyAlignment="1">
      <alignment horizontal="center" vertical="center" wrapText="1"/>
    </xf>
    <xf numFmtId="0" fontId="6" fillId="2" borderId="0" xfId="0" applyFont="1" applyFill="1" applyAlignment="1">
      <alignment vertical="center" wrapText="1"/>
    </xf>
    <xf numFmtId="0" fontId="6" fillId="2" borderId="1" xfId="0" applyFont="1" applyFill="1" applyBorder="1" applyAlignment="1">
      <alignment horizontal="center" vertical="center"/>
    </xf>
    <xf numFmtId="14" fontId="6" fillId="2" borderId="1" xfId="0" applyNumberFormat="1" applyFont="1" applyFill="1" applyBorder="1" applyAlignment="1">
      <alignment horizontal="center" vertical="center"/>
    </xf>
    <xf numFmtId="0" fontId="6" fillId="2" borderId="0" xfId="0" applyFont="1" applyFill="1" applyAlignment="1">
      <alignment horizontal="center" vertical="center"/>
    </xf>
    <xf numFmtId="0" fontId="6" fillId="2" borderId="0" xfId="0" applyFont="1" applyFill="1" applyAlignment="1">
      <alignment horizontal="center" vertical="center" wrapText="1"/>
    </xf>
    <xf numFmtId="0" fontId="3" fillId="2" borderId="0" xfId="0" applyFont="1" applyFill="1" applyAlignment="1" applyProtection="1">
      <alignment wrapText="1"/>
      <protection hidden="1"/>
    </xf>
    <xf numFmtId="0" fontId="4" fillId="2" borderId="1" xfId="0" applyFont="1" applyFill="1" applyBorder="1" applyAlignment="1">
      <alignment horizontal="center" vertical="center" wrapText="1"/>
    </xf>
    <xf numFmtId="14" fontId="4" fillId="2" borderId="1" xfId="0" applyNumberFormat="1" applyFont="1" applyFill="1" applyBorder="1" applyAlignment="1">
      <alignment horizontal="center" vertical="center" wrapText="1"/>
    </xf>
    <xf numFmtId="0" fontId="3" fillId="0" borderId="1" xfId="0" applyFont="1" applyBorder="1" applyAlignment="1">
      <alignment vertical="center" wrapText="1"/>
    </xf>
    <xf numFmtId="0" fontId="6" fillId="2" borderId="0" xfId="0" applyFont="1" applyFill="1" applyAlignment="1" applyProtection="1">
      <alignment horizontal="center" vertical="center" wrapText="1"/>
      <protection hidden="1"/>
    </xf>
    <xf numFmtId="0" fontId="6" fillId="2" borderId="0" xfId="0" applyFont="1" applyFill="1" applyAlignment="1" applyProtection="1">
      <alignment wrapText="1"/>
      <protection hidden="1"/>
    </xf>
    <xf numFmtId="0" fontId="6" fillId="2" borderId="0" xfId="0" applyFont="1" applyFill="1"/>
    <xf numFmtId="0" fontId="8" fillId="2" borderId="0" xfId="0" applyFont="1" applyFill="1" applyAlignment="1">
      <alignment horizontal="center" vertical="center" wrapText="1"/>
    </xf>
    <xf numFmtId="0" fontId="9" fillId="2" borderId="0" xfId="0" applyFont="1" applyFill="1" applyAlignment="1">
      <alignment horizontal="center" vertical="center" wrapText="1"/>
    </xf>
    <xf numFmtId="0" fontId="9" fillId="9"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7" fillId="0" borderId="1" xfId="0" applyFont="1" applyBorder="1" applyAlignment="1">
      <alignment vertical="center" wrapText="1"/>
    </xf>
    <xf numFmtId="0" fontId="7" fillId="2" borderId="1" xfId="0" applyFont="1" applyFill="1" applyBorder="1" applyAlignment="1">
      <alignment vertical="center" wrapText="1"/>
    </xf>
    <xf numFmtId="0" fontId="6" fillId="0" borderId="0" xfId="0" applyFont="1"/>
    <xf numFmtId="0" fontId="7" fillId="2" borderId="0" xfId="0" applyFont="1" applyFill="1"/>
    <xf numFmtId="0" fontId="7" fillId="2" borderId="0" xfId="0" applyFont="1" applyFill="1" applyAlignment="1">
      <alignment wrapText="1"/>
    </xf>
    <xf numFmtId="0" fontId="14" fillId="2" borderId="1" xfId="0" applyFont="1" applyFill="1" applyBorder="1" applyAlignment="1">
      <alignment horizontal="center" vertical="center"/>
    </xf>
    <xf numFmtId="0" fontId="14"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4" fillId="0" borderId="1" xfId="0" applyFont="1" applyBorder="1" applyAlignment="1">
      <alignment wrapText="1"/>
    </xf>
    <xf numFmtId="0" fontId="14" fillId="0" borderId="1" xfId="0" applyFont="1" applyBorder="1"/>
    <xf numFmtId="0" fontId="12" fillId="0" borderId="1" xfId="0" applyFont="1" applyBorder="1" applyAlignment="1">
      <alignment wrapText="1"/>
    </xf>
    <xf numFmtId="0" fontId="12" fillId="0" borderId="1" xfId="0" applyFont="1" applyBorder="1" applyAlignment="1">
      <alignment horizontal="center" vertical="center" wrapText="1"/>
    </xf>
    <xf numFmtId="0" fontId="14" fillId="3" borderId="1" xfId="0" applyFont="1" applyFill="1" applyBorder="1" applyAlignment="1">
      <alignment horizontal="center" vertical="center"/>
    </xf>
    <xf numFmtId="0" fontId="14" fillId="3" borderId="1" xfId="0" applyFont="1" applyFill="1" applyBorder="1" applyAlignment="1">
      <alignment horizontal="center" vertical="center" wrapText="1"/>
    </xf>
    <xf numFmtId="0" fontId="13" fillId="3" borderId="1" xfId="0" applyFont="1" applyFill="1" applyBorder="1" applyAlignment="1">
      <alignment horizontal="center" vertical="center" wrapText="1"/>
    </xf>
    <xf numFmtId="0" fontId="14" fillId="0" borderId="15" xfId="0" applyFont="1" applyBorder="1"/>
    <xf numFmtId="0" fontId="14" fillId="0" borderId="15" xfId="0" applyFont="1" applyBorder="1" applyAlignment="1">
      <alignment wrapText="1"/>
    </xf>
    <xf numFmtId="0" fontId="7" fillId="2" borderId="0" xfId="0" applyFont="1" applyFill="1" applyAlignment="1" applyProtection="1">
      <alignment horizontal="center" vertical="center" wrapText="1"/>
      <protection hidden="1"/>
    </xf>
    <xf numFmtId="0" fontId="7" fillId="2" borderId="0" xfId="0" applyFont="1" applyFill="1" applyAlignment="1" applyProtection="1">
      <alignment vertical="center" wrapText="1"/>
      <protection hidden="1"/>
    </xf>
    <xf numFmtId="0" fontId="7" fillId="2" borderId="0" xfId="0" applyFont="1" applyFill="1" applyAlignment="1">
      <alignment horizontal="center" vertical="center" wrapText="1"/>
    </xf>
    <xf numFmtId="0" fontId="7" fillId="2" borderId="0" xfId="0" applyFont="1" applyFill="1" applyAlignment="1">
      <alignment vertical="center" wrapText="1"/>
    </xf>
    <xf numFmtId="0" fontId="7" fillId="2" borderId="0" xfId="0" applyFont="1" applyFill="1" applyAlignment="1">
      <alignment vertical="center"/>
    </xf>
    <xf numFmtId="0" fontId="7" fillId="2" borderId="0" xfId="0" applyFont="1" applyFill="1" applyAlignment="1">
      <alignment horizontal="center" vertical="center"/>
    </xf>
    <xf numFmtId="0" fontId="15" fillId="6" borderId="1" xfId="0" applyFont="1" applyFill="1" applyBorder="1" applyAlignment="1">
      <alignment horizontal="center" vertical="center" wrapText="1"/>
    </xf>
    <xf numFmtId="0" fontId="12" fillId="5" borderId="1" xfId="0" applyFont="1" applyFill="1" applyBorder="1" applyAlignment="1">
      <alignment horizontal="center" vertical="center" wrapText="1" readingOrder="1"/>
    </xf>
    <xf numFmtId="0" fontId="17" fillId="2" borderId="0" xfId="0" applyFont="1" applyFill="1" applyAlignment="1">
      <alignment vertical="center"/>
    </xf>
    <xf numFmtId="0" fontId="7" fillId="2" borderId="1" xfId="0" applyFont="1" applyFill="1" applyBorder="1" applyAlignment="1">
      <alignment horizontal="center" vertical="center"/>
    </xf>
    <xf numFmtId="0" fontId="13" fillId="2" borderId="1" xfId="0" applyFont="1" applyFill="1" applyBorder="1" applyAlignment="1">
      <alignment horizontal="center" vertical="center" wrapText="1"/>
    </xf>
    <xf numFmtId="0" fontId="7" fillId="2" borderId="1" xfId="0" applyFont="1" applyFill="1" applyBorder="1" applyAlignment="1">
      <alignment horizontal="left" vertical="center" wrapText="1"/>
    </xf>
    <xf numFmtId="0" fontId="7" fillId="2" borderId="1" xfId="0" applyFont="1" applyFill="1" applyBorder="1" applyAlignment="1">
      <alignment vertical="center"/>
    </xf>
    <xf numFmtId="0" fontId="13" fillId="2" borderId="1" xfId="0" applyFont="1" applyFill="1" applyBorder="1" applyAlignment="1">
      <alignment vertical="center"/>
    </xf>
    <xf numFmtId="0" fontId="13" fillId="2" borderId="0" xfId="0" applyFont="1" applyFill="1" applyAlignment="1">
      <alignment vertical="center"/>
    </xf>
    <xf numFmtId="0" fontId="14" fillId="0" borderId="14" xfId="0" applyFont="1" applyBorder="1" applyAlignment="1">
      <alignment wrapText="1"/>
    </xf>
    <xf numFmtId="0" fontId="12" fillId="0" borderId="15" xfId="0" applyFont="1" applyBorder="1" applyAlignment="1">
      <alignment wrapText="1"/>
    </xf>
    <xf numFmtId="0" fontId="13" fillId="2" borderId="3" xfId="0" applyFont="1" applyFill="1" applyBorder="1" applyAlignment="1" applyProtection="1">
      <alignment horizontal="center" wrapText="1"/>
      <protection hidden="1"/>
    </xf>
    <xf numFmtId="0" fontId="13" fillId="2" borderId="0" xfId="0" applyFont="1" applyFill="1" applyAlignment="1" applyProtection="1">
      <alignment horizontal="center" vertical="center" wrapText="1"/>
      <protection hidden="1"/>
    </xf>
    <xf numFmtId="0" fontId="13" fillId="2" borderId="0" xfId="0" applyFont="1" applyFill="1" applyAlignment="1" applyProtection="1">
      <alignment wrapText="1"/>
      <protection hidden="1"/>
    </xf>
    <xf numFmtId="0" fontId="13" fillId="2" borderId="7" xfId="0" applyFont="1" applyFill="1" applyBorder="1" applyAlignment="1" applyProtection="1">
      <alignment horizontal="center" wrapText="1"/>
      <protection hidden="1"/>
    </xf>
    <xf numFmtId="0" fontId="13" fillId="2" borderId="2" xfId="0" applyFont="1" applyFill="1" applyBorder="1" applyAlignment="1" applyProtection="1">
      <alignment horizontal="center" wrapText="1"/>
      <protection hidden="1"/>
    </xf>
    <xf numFmtId="0" fontId="15" fillId="2" borderId="0" xfId="4" applyFont="1" applyFill="1" applyAlignment="1" applyProtection="1">
      <alignment horizontal="center" vertical="center" wrapText="1"/>
      <protection hidden="1"/>
    </xf>
    <xf numFmtId="0" fontId="18" fillId="2" borderId="0" xfId="4" applyFont="1" applyFill="1" applyAlignment="1" applyProtection="1">
      <alignment horizontal="center" vertical="center" wrapText="1"/>
      <protection hidden="1"/>
    </xf>
    <xf numFmtId="0" fontId="13" fillId="2" borderId="0" xfId="0" applyFont="1" applyFill="1" applyAlignment="1">
      <alignment horizontal="center" vertical="center"/>
    </xf>
    <xf numFmtId="0" fontId="13" fillId="2" borderId="0" xfId="0" applyFont="1" applyFill="1" applyAlignment="1">
      <alignment horizontal="center" vertical="center" wrapText="1"/>
    </xf>
    <xf numFmtId="0" fontId="13" fillId="2" borderId="0" xfId="0" applyFont="1" applyFill="1" applyAlignment="1">
      <alignment vertical="center" wrapText="1"/>
    </xf>
    <xf numFmtId="0" fontId="15" fillId="6" borderId="13" xfId="0" applyFont="1" applyFill="1" applyBorder="1" applyAlignment="1">
      <alignment horizontal="center" vertical="center" wrapText="1"/>
    </xf>
    <xf numFmtId="0" fontId="12" fillId="5" borderId="3" xfId="0" applyFont="1" applyFill="1" applyBorder="1" applyAlignment="1">
      <alignment horizontal="center" vertical="center" wrapText="1" readingOrder="1"/>
    </xf>
    <xf numFmtId="0" fontId="13" fillId="2" borderId="1" xfId="0" applyFont="1" applyFill="1" applyBorder="1" applyAlignment="1">
      <alignment vertical="center" wrapText="1"/>
    </xf>
    <xf numFmtId="0" fontId="7" fillId="2" borderId="1" xfId="0" applyFont="1" applyFill="1" applyBorder="1" applyAlignment="1">
      <alignment horizontal="center" vertical="center" wrapText="1"/>
    </xf>
    <xf numFmtId="10" fontId="3" fillId="0" borderId="1" xfId="0" applyNumberFormat="1" applyFont="1" applyBorder="1" applyAlignment="1">
      <alignment horizontal="center" vertical="center" wrapText="1"/>
    </xf>
    <xf numFmtId="0" fontId="13" fillId="2" borderId="0" xfId="0" applyFont="1" applyFill="1" applyAlignment="1" applyProtection="1">
      <alignment horizontal="center" wrapText="1"/>
      <protection hidden="1"/>
    </xf>
    <xf numFmtId="0" fontId="20" fillId="0" borderId="12" xfId="0" applyFont="1" applyBorder="1" applyAlignment="1">
      <alignment wrapText="1"/>
    </xf>
    <xf numFmtId="0" fontId="19" fillId="0" borderId="1" xfId="0" applyFont="1" applyBorder="1" applyAlignment="1">
      <alignment wrapText="1"/>
    </xf>
    <xf numFmtId="0" fontId="19" fillId="0" borderId="14" xfId="0" applyFont="1" applyBorder="1" applyAlignment="1">
      <alignment wrapText="1"/>
    </xf>
    <xf numFmtId="0" fontId="19" fillId="0" borderId="15" xfId="0" applyFont="1" applyBorder="1" applyAlignment="1">
      <alignment wrapText="1"/>
    </xf>
    <xf numFmtId="0" fontId="19" fillId="0" borderId="15" xfId="0" applyFont="1" applyBorder="1"/>
    <xf numFmtId="0" fontId="19" fillId="0" borderId="1" xfId="0" applyFont="1" applyBorder="1"/>
    <xf numFmtId="0" fontId="15" fillId="6" borderId="3" xfId="0" applyFont="1" applyFill="1" applyBorder="1" applyAlignment="1">
      <alignment horizontal="center" vertical="center" wrapText="1"/>
    </xf>
    <xf numFmtId="0" fontId="15" fillId="7" borderId="3" xfId="2" applyFont="1" applyFill="1" applyBorder="1" applyAlignment="1" applyProtection="1">
      <alignment horizontal="center" vertical="center" wrapText="1"/>
      <protection hidden="1"/>
    </xf>
    <xf numFmtId="0" fontId="12" fillId="5" borderId="3" xfId="0" applyFont="1" applyFill="1" applyBorder="1" applyAlignment="1">
      <alignment horizontal="center" vertical="center" wrapText="1"/>
    </xf>
    <xf numFmtId="0" fontId="7" fillId="2" borderId="2" xfId="0" applyFont="1" applyFill="1" applyBorder="1" applyAlignment="1">
      <alignment vertical="center" wrapText="1"/>
    </xf>
    <xf numFmtId="0" fontId="7" fillId="0" borderId="2" xfId="0" applyFont="1" applyBorder="1" applyAlignment="1">
      <alignment vertical="center" wrapText="1"/>
    </xf>
    <xf numFmtId="0" fontId="7" fillId="2" borderId="2" xfId="0" applyFont="1" applyFill="1" applyBorder="1" applyAlignment="1">
      <alignment horizontal="center" vertical="center" wrapText="1"/>
    </xf>
    <xf numFmtId="0" fontId="7" fillId="2" borderId="2" xfId="0" applyFont="1" applyFill="1" applyBorder="1" applyAlignment="1">
      <alignment horizontal="center" vertical="center"/>
    </xf>
    <xf numFmtId="0" fontId="7" fillId="2" borderId="2" xfId="0" applyFont="1" applyFill="1" applyBorder="1" applyAlignment="1">
      <alignment vertical="center"/>
    </xf>
    <xf numFmtId="0" fontId="20" fillId="0" borderId="1" xfId="0" applyFont="1" applyBorder="1" applyAlignment="1">
      <alignment wrapText="1"/>
    </xf>
    <xf numFmtId="0" fontId="23" fillId="0" borderId="0" xfId="0" applyFont="1" applyAlignment="1">
      <alignment horizontal="center" vertical="center"/>
    </xf>
    <xf numFmtId="0" fontId="24" fillId="0" borderId="0" xfId="0" applyFont="1"/>
    <xf numFmtId="0" fontId="22" fillId="0" borderId="0" xfId="0" applyFont="1" applyAlignment="1">
      <alignment horizontal="left" vertical="center" readingOrder="1"/>
    </xf>
    <xf numFmtId="0" fontId="24" fillId="0" borderId="0" xfId="0" applyFont="1" applyAlignment="1">
      <alignment horizontal="center"/>
    </xf>
    <xf numFmtId="0" fontId="22" fillId="0" borderId="0" xfId="0" applyFont="1" applyAlignment="1">
      <alignment horizontal="left" vertical="center"/>
    </xf>
    <xf numFmtId="0" fontId="24" fillId="0" borderId="0" xfId="0" applyFont="1" applyAlignment="1">
      <alignment horizontal="left" vertical="center"/>
    </xf>
    <xf numFmtId="0" fontId="0" fillId="0" borderId="0" xfId="0" applyAlignment="1">
      <alignment horizontal="center"/>
    </xf>
    <xf numFmtId="0" fontId="3" fillId="2" borderId="1" xfId="0" applyFont="1" applyFill="1" applyBorder="1" applyAlignment="1">
      <alignment horizontal="center" vertical="center" wrapText="1"/>
    </xf>
    <xf numFmtId="0" fontId="6" fillId="0" borderId="1" xfId="0" applyFont="1" applyBorder="1" applyAlignment="1">
      <alignment horizontal="center" vertical="center" wrapText="1"/>
    </xf>
    <xf numFmtId="9" fontId="3" fillId="0" borderId="1" xfId="1" applyFont="1" applyFill="1" applyBorder="1" applyAlignment="1">
      <alignment horizontal="center" vertical="center" wrapText="1"/>
    </xf>
    <xf numFmtId="0" fontId="3" fillId="0" borderId="1" xfId="0" applyFont="1" applyBorder="1" applyAlignment="1">
      <alignment horizontal="center" vertical="center" wrapText="1"/>
    </xf>
    <xf numFmtId="9" fontId="3" fillId="0" borderId="1" xfId="1" applyFont="1" applyFill="1" applyBorder="1" applyAlignment="1">
      <alignment horizontal="center" vertical="center"/>
    </xf>
    <xf numFmtId="0" fontId="25" fillId="0" borderId="1" xfId="0" applyFont="1" applyBorder="1" applyAlignment="1">
      <alignment horizontal="center" vertical="center" wrapText="1"/>
    </xf>
    <xf numFmtId="9" fontId="25" fillId="0" borderId="1" xfId="1" applyFont="1" applyFill="1" applyBorder="1" applyAlignment="1">
      <alignment horizontal="center" vertical="center" wrapText="1"/>
    </xf>
    <xf numFmtId="0" fontId="6" fillId="2" borderId="0" xfId="0" applyFont="1" applyFill="1" applyAlignment="1">
      <alignment horizontal="center"/>
    </xf>
    <xf numFmtId="0" fontId="3" fillId="2" borderId="0" xfId="0" applyFont="1" applyFill="1" applyAlignment="1">
      <alignment horizontal="center" vertical="center"/>
    </xf>
    <xf numFmtId="0" fontId="11" fillId="2" borderId="0" xfId="0" applyFont="1" applyFill="1" applyAlignment="1">
      <alignment vertical="center"/>
    </xf>
    <xf numFmtId="0" fontId="3" fillId="10" borderId="1" xfId="0" applyFont="1" applyFill="1" applyBorder="1" applyAlignment="1">
      <alignment horizontal="center" vertical="center" wrapText="1"/>
    </xf>
    <xf numFmtId="0" fontId="10" fillId="11" borderId="1" xfId="0" applyFont="1" applyFill="1" applyBorder="1" applyAlignment="1">
      <alignment horizontal="center" vertical="center" wrapText="1"/>
    </xf>
    <xf numFmtId="0" fontId="6" fillId="12" borderId="4" xfId="0" applyFont="1" applyFill="1" applyBorder="1" applyAlignment="1" applyProtection="1">
      <alignment vertical="center"/>
      <protection hidden="1"/>
    </xf>
    <xf numFmtId="0" fontId="6" fillId="12" borderId="5" xfId="0" applyFont="1" applyFill="1" applyBorder="1" applyAlignment="1" applyProtection="1">
      <alignment wrapText="1"/>
      <protection hidden="1"/>
    </xf>
    <xf numFmtId="0" fontId="6" fillId="12" borderId="0" xfId="0" applyFont="1" applyFill="1" applyAlignment="1" applyProtection="1">
      <alignment wrapText="1"/>
      <protection hidden="1"/>
    </xf>
    <xf numFmtId="0" fontId="10" fillId="2" borderId="0" xfId="4" applyFont="1" applyFill="1" applyAlignment="1" applyProtection="1">
      <alignment vertical="center" wrapText="1"/>
      <protection hidden="1"/>
    </xf>
    <xf numFmtId="0" fontId="6" fillId="12" borderId="8" xfId="0" applyFont="1" applyFill="1" applyBorder="1" applyAlignment="1" applyProtection="1">
      <alignment vertical="center"/>
      <protection hidden="1"/>
    </xf>
    <xf numFmtId="0" fontId="10" fillId="13" borderId="1" xfId="0" applyFont="1" applyFill="1" applyBorder="1" applyAlignment="1">
      <alignment horizontal="center" vertical="center" wrapText="1"/>
    </xf>
    <xf numFmtId="0" fontId="10" fillId="14" borderId="1" xfId="2" applyFont="1" applyFill="1" applyBorder="1" applyAlignment="1" applyProtection="1">
      <alignment horizontal="center" vertical="center" wrapText="1"/>
      <protection hidden="1"/>
    </xf>
    <xf numFmtId="0" fontId="21" fillId="13" borderId="1" xfId="0" applyFont="1" applyFill="1" applyBorder="1" applyAlignment="1">
      <alignment horizontal="center" vertical="center" wrapText="1"/>
    </xf>
    <xf numFmtId="0" fontId="10" fillId="13" borderId="1" xfId="0" applyFont="1" applyFill="1" applyBorder="1" applyAlignment="1">
      <alignment horizontal="center" vertical="center"/>
    </xf>
    <xf numFmtId="9" fontId="3" fillId="10" borderId="1" xfId="1" applyFont="1" applyFill="1" applyBorder="1" applyAlignment="1">
      <alignment horizontal="center" vertical="center" wrapText="1"/>
    </xf>
    <xf numFmtId="9" fontId="3" fillId="0" borderId="1" xfId="1" applyFont="1" applyBorder="1" applyAlignment="1">
      <alignment horizontal="center" vertical="center" wrapText="1"/>
    </xf>
    <xf numFmtId="9" fontId="3" fillId="2" borderId="1" xfId="1" applyFont="1" applyFill="1" applyBorder="1" applyAlignment="1">
      <alignment horizontal="center" vertical="center" wrapText="1"/>
    </xf>
    <xf numFmtId="0" fontId="6" fillId="2" borderId="1" xfId="0" applyFont="1" applyFill="1" applyBorder="1" applyAlignment="1">
      <alignment horizontal="left" vertical="center" wrapText="1"/>
    </xf>
    <xf numFmtId="0" fontId="10" fillId="15" borderId="19" xfId="2" applyFont="1" applyFill="1" applyBorder="1" applyAlignment="1" applyProtection="1">
      <alignment horizontal="center" vertical="center" wrapText="1"/>
      <protection hidden="1"/>
    </xf>
    <xf numFmtId="0" fontId="10" fillId="15" borderId="1" xfId="2" applyFont="1" applyFill="1" applyBorder="1" applyAlignment="1" applyProtection="1">
      <alignment horizontal="center" vertical="center" wrapText="1"/>
      <protection hidden="1"/>
    </xf>
    <xf numFmtId="0" fontId="10" fillId="18" borderId="20" xfId="0" applyFont="1" applyFill="1" applyBorder="1" applyAlignment="1">
      <alignment horizontal="center" vertical="center" wrapText="1"/>
    </xf>
    <xf numFmtId="0" fontId="10" fillId="15" borderId="21" xfId="2" applyFont="1" applyFill="1" applyBorder="1" applyAlignment="1" applyProtection="1">
      <alignment horizontal="center" vertical="center" wrapText="1"/>
      <protection hidden="1"/>
    </xf>
    <xf numFmtId="0" fontId="10" fillId="16" borderId="1" xfId="2" applyFont="1" applyFill="1" applyBorder="1" applyAlignment="1" applyProtection="1">
      <alignment horizontal="center" vertical="center" wrapText="1"/>
      <protection hidden="1"/>
    </xf>
    <xf numFmtId="0" fontId="10" fillId="19" borderId="1" xfId="0" applyFont="1" applyFill="1" applyBorder="1" applyAlignment="1">
      <alignment horizontal="center" vertical="center" wrapText="1"/>
    </xf>
    <xf numFmtId="0" fontId="10" fillId="17" borderId="21" xfId="2" applyFont="1" applyFill="1" applyBorder="1" applyAlignment="1" applyProtection="1">
      <alignment horizontal="center" vertical="center" wrapText="1"/>
      <protection hidden="1"/>
    </xf>
    <xf numFmtId="0" fontId="10" fillId="17" borderId="1" xfId="2" applyFont="1" applyFill="1" applyBorder="1" applyAlignment="1" applyProtection="1">
      <alignment horizontal="center" vertical="center" wrapText="1"/>
      <protection hidden="1"/>
    </xf>
    <xf numFmtId="0" fontId="10" fillId="20" borderId="20" xfId="0" applyFont="1" applyFill="1" applyBorder="1" applyAlignment="1">
      <alignment horizontal="center" vertical="center" wrapText="1"/>
    </xf>
    <xf numFmtId="10" fontId="27" fillId="2" borderId="1" xfId="0" applyNumberFormat="1" applyFont="1" applyFill="1" applyBorder="1" applyAlignment="1">
      <alignment horizontal="center" vertical="center"/>
    </xf>
    <xf numFmtId="0" fontId="3" fillId="2" borderId="0" xfId="0" applyFont="1" applyFill="1" applyAlignment="1">
      <alignment vertical="center"/>
    </xf>
    <xf numFmtId="0" fontId="28" fillId="0" borderId="0" xfId="0" applyFont="1"/>
    <xf numFmtId="0" fontId="28" fillId="0" borderId="1" xfId="0" applyFont="1" applyBorder="1" applyAlignment="1">
      <alignment horizontal="center" vertical="center" wrapText="1"/>
    </xf>
    <xf numFmtId="0" fontId="28" fillId="22" borderId="1" xfId="0" applyFont="1" applyFill="1" applyBorder="1" applyAlignment="1">
      <alignment horizontal="center" vertical="center" wrapText="1"/>
    </xf>
    <xf numFmtId="0" fontId="28" fillId="22" borderId="13" xfId="0" applyFont="1" applyFill="1" applyBorder="1" applyAlignment="1">
      <alignment horizontal="center" vertical="center" wrapText="1"/>
    </xf>
    <xf numFmtId="0" fontId="28" fillId="27" borderId="1" xfId="0" applyFont="1" applyFill="1" applyBorder="1" applyAlignment="1">
      <alignment horizontal="center" vertical="center" wrapText="1"/>
    </xf>
    <xf numFmtId="0" fontId="28" fillId="25" borderId="1" xfId="0" applyFont="1" applyFill="1" applyBorder="1" applyAlignment="1">
      <alignment horizontal="center" vertical="center" wrapText="1"/>
    </xf>
    <xf numFmtId="0" fontId="0" fillId="0" borderId="0" xfId="0" applyAlignment="1">
      <alignment horizontal="center" vertical="center" wrapText="1"/>
    </xf>
    <xf numFmtId="0" fontId="0" fillId="0" borderId="1" xfId="0" applyBorder="1" applyAlignment="1">
      <alignment horizontal="center" vertical="center" wrapText="1"/>
    </xf>
    <xf numFmtId="10" fontId="0" fillId="0" borderId="1" xfId="0" applyNumberFormat="1" applyBorder="1" applyAlignment="1">
      <alignment horizontal="center" vertical="center"/>
    </xf>
    <xf numFmtId="10" fontId="0" fillId="27" borderId="1" xfId="1" applyNumberFormat="1" applyFont="1" applyFill="1" applyBorder="1" applyAlignment="1">
      <alignment horizontal="center" vertical="center"/>
    </xf>
    <xf numFmtId="10" fontId="0" fillId="0" borderId="1" xfId="1" applyNumberFormat="1" applyFont="1" applyFill="1" applyBorder="1" applyAlignment="1">
      <alignment horizontal="center" vertical="center"/>
    </xf>
    <xf numFmtId="9" fontId="0" fillId="0" borderId="1" xfId="1" applyFont="1" applyFill="1" applyBorder="1" applyAlignment="1">
      <alignment horizontal="center" vertical="center"/>
    </xf>
    <xf numFmtId="0" fontId="0" fillId="0" borderId="0" xfId="0" applyAlignment="1">
      <alignment horizontal="left" vertical="top" wrapText="1"/>
    </xf>
    <xf numFmtId="0" fontId="0" fillId="24" borderId="1" xfId="0" applyFill="1" applyBorder="1"/>
    <xf numFmtId="10" fontId="0" fillId="24" borderId="1" xfId="0" applyNumberFormat="1" applyFill="1" applyBorder="1" applyAlignment="1">
      <alignment horizontal="center" vertical="center"/>
    </xf>
    <xf numFmtId="10" fontId="0" fillId="26" borderId="1" xfId="0" applyNumberFormat="1" applyFill="1" applyBorder="1" applyAlignment="1">
      <alignment horizontal="center" vertical="center"/>
    </xf>
    <xf numFmtId="0" fontId="0" fillId="26" borderId="1" xfId="0" applyFill="1" applyBorder="1"/>
    <xf numFmtId="10" fontId="28" fillId="22" borderId="1" xfId="0" applyNumberFormat="1" applyFont="1" applyFill="1" applyBorder="1" applyAlignment="1">
      <alignment horizontal="center" vertical="center"/>
    </xf>
    <xf numFmtId="10" fontId="28" fillId="27" borderId="1" xfId="1" applyNumberFormat="1" applyFont="1" applyFill="1" applyBorder="1" applyAlignment="1">
      <alignment horizontal="center" vertical="center"/>
    </xf>
    <xf numFmtId="10" fontId="28" fillId="25" borderId="1" xfId="1" applyNumberFormat="1" applyFont="1" applyFill="1" applyBorder="1" applyAlignment="1">
      <alignment horizontal="center" vertical="center"/>
    </xf>
    <xf numFmtId="9" fontId="28" fillId="25" borderId="1" xfId="1" applyFont="1" applyFill="1" applyBorder="1" applyAlignment="1">
      <alignment horizontal="center" vertical="center"/>
    </xf>
    <xf numFmtId="164" fontId="0" fillId="0" borderId="0" xfId="1" applyNumberFormat="1" applyFont="1"/>
    <xf numFmtId="0" fontId="28" fillId="0" borderId="1" xfId="0" applyFont="1" applyBorder="1" applyAlignment="1">
      <alignment horizontal="center" vertical="center"/>
    </xf>
    <xf numFmtId="0" fontId="28" fillId="25" borderId="19" xfId="0" applyFont="1" applyFill="1" applyBorder="1" applyAlignment="1">
      <alignment horizontal="center" vertical="center" wrapText="1"/>
    </xf>
    <xf numFmtId="10" fontId="0" fillId="23" borderId="1" xfId="0" applyNumberFormat="1" applyFill="1" applyBorder="1" applyAlignment="1">
      <alignment horizontal="center" vertical="center"/>
    </xf>
    <xf numFmtId="10" fontId="0" fillId="23" borderId="1" xfId="1" applyNumberFormat="1" applyFont="1" applyFill="1" applyBorder="1" applyAlignment="1">
      <alignment horizontal="center" vertical="center"/>
    </xf>
    <xf numFmtId="165" fontId="0" fillId="23" borderId="1" xfId="1" applyNumberFormat="1" applyFont="1" applyFill="1" applyBorder="1" applyAlignment="1">
      <alignment horizontal="center" vertical="center"/>
    </xf>
    <xf numFmtId="10" fontId="0" fillId="21" borderId="1" xfId="0" applyNumberFormat="1" applyFill="1" applyBorder="1" applyAlignment="1">
      <alignment horizontal="center" vertical="center"/>
    </xf>
    <xf numFmtId="10" fontId="0" fillId="21" borderId="1" xfId="1" applyNumberFormat="1" applyFont="1" applyFill="1" applyBorder="1" applyAlignment="1">
      <alignment horizontal="center" vertical="center"/>
    </xf>
    <xf numFmtId="165" fontId="0" fillId="21" borderId="1" xfId="1" applyNumberFormat="1" applyFont="1" applyFill="1" applyBorder="1" applyAlignment="1">
      <alignment horizontal="center" vertical="center"/>
    </xf>
    <xf numFmtId="166" fontId="0" fillId="0" borderId="0" xfId="1" applyNumberFormat="1" applyFont="1"/>
    <xf numFmtId="0" fontId="8" fillId="28" borderId="1" xfId="0" applyFont="1" applyFill="1" applyBorder="1" applyAlignment="1">
      <alignment horizontal="center" vertical="center" wrapText="1"/>
    </xf>
    <xf numFmtId="0" fontId="0" fillId="0" borderId="1" xfId="0" applyBorder="1" applyAlignment="1">
      <alignment horizontal="left" vertical="center" wrapText="1"/>
    </xf>
    <xf numFmtId="0" fontId="28" fillId="0" borderId="0" xfId="0" applyFont="1" applyAlignment="1">
      <alignment horizontal="left"/>
    </xf>
    <xf numFmtId="0" fontId="0" fillId="0" borderId="0" xfId="0" applyAlignment="1">
      <alignment horizontal="left"/>
    </xf>
    <xf numFmtId="10" fontId="0" fillId="21" borderId="1" xfId="0" applyNumberFormat="1" applyFill="1" applyBorder="1" applyAlignment="1">
      <alignment horizontal="center" vertical="center" wrapText="1"/>
    </xf>
    <xf numFmtId="10" fontId="0" fillId="23" borderId="1" xfId="0" applyNumberFormat="1" applyFill="1" applyBorder="1" applyAlignment="1">
      <alignment horizontal="center" vertical="center" wrapText="1"/>
    </xf>
    <xf numFmtId="10" fontId="28" fillId="22" borderId="2" xfId="0" applyNumberFormat="1" applyFont="1" applyFill="1" applyBorder="1"/>
    <xf numFmtId="9" fontId="28" fillId="25" borderId="2" xfId="1" applyFont="1" applyFill="1" applyBorder="1" applyAlignment="1">
      <alignment horizontal="center"/>
    </xf>
    <xf numFmtId="10" fontId="28" fillId="25" borderId="2" xfId="1" applyNumberFormat="1" applyFont="1" applyFill="1" applyBorder="1" applyAlignment="1">
      <alignment horizontal="center"/>
    </xf>
    <xf numFmtId="10" fontId="28" fillId="25" borderId="2" xfId="1" applyNumberFormat="1" applyFont="1" applyFill="1" applyBorder="1"/>
    <xf numFmtId="0" fontId="24" fillId="0" borderId="1" xfId="0" applyFont="1" applyBorder="1" applyAlignment="1">
      <alignment horizontal="justify" vertical="center" wrapText="1"/>
    </xf>
    <xf numFmtId="0" fontId="24" fillId="0" borderId="1" xfId="0" applyFont="1" applyBorder="1" applyAlignment="1">
      <alignment horizontal="center" vertical="center" wrapText="1"/>
    </xf>
    <xf numFmtId="0" fontId="6" fillId="22" borderId="22" xfId="0" applyFont="1" applyFill="1" applyBorder="1" applyAlignment="1">
      <alignment horizontal="justify" vertical="center" wrapText="1"/>
    </xf>
    <xf numFmtId="0" fontId="6" fillId="22" borderId="23" xfId="0" applyFont="1" applyFill="1" applyBorder="1" applyAlignment="1">
      <alignment horizontal="center" vertical="center" wrapText="1"/>
    </xf>
    <xf numFmtId="0" fontId="6" fillId="22" borderId="24" xfId="0" applyFont="1" applyFill="1" applyBorder="1" applyAlignment="1">
      <alignment horizontal="justify" vertical="center" wrapText="1"/>
    </xf>
    <xf numFmtId="0" fontId="6" fillId="22" borderId="25" xfId="0" applyFont="1" applyFill="1" applyBorder="1" applyAlignment="1">
      <alignment horizontal="center" vertical="center" wrapText="1"/>
    </xf>
    <xf numFmtId="0" fontId="29" fillId="0" borderId="1" xfId="0" applyFont="1" applyBorder="1" applyAlignment="1">
      <alignment horizontal="center" vertical="center" wrapText="1"/>
    </xf>
    <xf numFmtId="9" fontId="0" fillId="0" borderId="1" xfId="0" applyNumberFormat="1" applyBorder="1" applyAlignment="1">
      <alignment horizontal="center" vertical="center"/>
    </xf>
    <xf numFmtId="0" fontId="6" fillId="0" borderId="24" xfId="0" applyFont="1" applyBorder="1" applyAlignment="1">
      <alignment horizontal="justify" vertical="center" wrapText="1"/>
    </xf>
    <xf numFmtId="0" fontId="6" fillId="0" borderId="25" xfId="0" applyFont="1" applyBorder="1" applyAlignment="1">
      <alignment horizontal="center" vertical="center" wrapText="1"/>
    </xf>
    <xf numFmtId="0" fontId="6" fillId="10" borderId="7" xfId="0" applyFont="1" applyFill="1" applyBorder="1" applyAlignment="1">
      <alignment horizontal="left" vertical="center" wrapText="1"/>
    </xf>
    <xf numFmtId="0" fontId="3" fillId="2" borderId="1" xfId="0" applyFont="1" applyFill="1" applyBorder="1" applyAlignment="1">
      <alignment horizontal="center" vertical="center"/>
    </xf>
    <xf numFmtId="9" fontId="3" fillId="2" borderId="1" xfId="1" applyFont="1" applyFill="1" applyBorder="1" applyAlignment="1">
      <alignment horizontal="center" vertical="center"/>
    </xf>
    <xf numFmtId="0" fontId="6" fillId="10" borderId="7" xfId="0" applyFont="1" applyFill="1" applyBorder="1" applyAlignment="1">
      <alignment horizontal="left" vertical="center"/>
    </xf>
    <xf numFmtId="0" fontId="30" fillId="0" borderId="1" xfId="0" applyFont="1" applyBorder="1" applyAlignment="1">
      <alignment horizontal="center" vertical="center" wrapText="1"/>
    </xf>
    <xf numFmtId="0" fontId="3" fillId="2" borderId="1" xfId="1" applyNumberFormat="1" applyFont="1" applyFill="1" applyBorder="1" applyAlignment="1">
      <alignment horizontal="center" vertical="center" wrapText="1"/>
    </xf>
    <xf numFmtId="0" fontId="6" fillId="0" borderId="3" xfId="0" applyFont="1" applyBorder="1" applyAlignment="1">
      <alignment horizontal="center" vertical="center" wrapText="1"/>
    </xf>
    <xf numFmtId="0" fontId="6" fillId="0" borderId="7" xfId="0" applyFont="1" applyBorder="1" applyAlignment="1">
      <alignment horizontal="center" vertical="center" wrapText="1"/>
    </xf>
    <xf numFmtId="0" fontId="6" fillId="0" borderId="2" xfId="0" applyFont="1" applyBorder="1" applyAlignment="1">
      <alignment horizontal="center" vertical="center" wrapText="1"/>
    </xf>
    <xf numFmtId="0" fontId="6" fillId="2" borderId="3"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2" xfId="0" applyFont="1" applyFill="1" applyBorder="1" applyAlignment="1">
      <alignment horizontal="center" vertical="center" wrapText="1"/>
    </xf>
    <xf numFmtId="9" fontId="6" fillId="0" borderId="3" xfId="1" applyFont="1" applyBorder="1" applyAlignment="1">
      <alignment horizontal="center" vertical="center" wrapText="1"/>
    </xf>
    <xf numFmtId="9" fontId="6" fillId="0" borderId="7" xfId="1" applyFont="1" applyBorder="1" applyAlignment="1">
      <alignment horizontal="center" vertical="center" wrapText="1"/>
    </xf>
    <xf numFmtId="9" fontId="6" fillId="0" borderId="2" xfId="1" applyFont="1" applyBorder="1" applyAlignment="1">
      <alignment horizontal="center" vertical="center" wrapText="1"/>
    </xf>
    <xf numFmtId="9" fontId="6" fillId="2" borderId="3" xfId="1" applyFont="1" applyFill="1" applyBorder="1" applyAlignment="1">
      <alignment horizontal="center" vertical="center" wrapText="1"/>
    </xf>
    <xf numFmtId="9" fontId="6" fillId="2" borderId="7" xfId="1" applyFont="1" applyFill="1" applyBorder="1" applyAlignment="1">
      <alignment horizontal="center" vertical="center" wrapText="1"/>
    </xf>
    <xf numFmtId="9" fontId="6" fillId="2" borderId="2" xfId="1" applyFont="1" applyFill="1" applyBorder="1" applyAlignment="1">
      <alignment horizontal="center" vertical="center" wrapText="1"/>
    </xf>
    <xf numFmtId="0" fontId="6" fillId="0" borderId="8" xfId="0" applyFont="1" applyBorder="1" applyAlignment="1">
      <alignment horizontal="center" vertical="center"/>
    </xf>
    <xf numFmtId="0" fontId="6" fillId="0" borderId="0" xfId="0" applyFont="1" applyAlignment="1">
      <alignment horizontal="center" vertical="center"/>
    </xf>
    <xf numFmtId="9" fontId="3" fillId="2" borderId="1" xfId="0" applyNumberFormat="1" applyFont="1" applyFill="1" applyBorder="1" applyAlignment="1">
      <alignment horizontal="center" vertical="center"/>
    </xf>
    <xf numFmtId="0" fontId="3" fillId="2" borderId="1" xfId="0" applyFont="1" applyFill="1" applyBorder="1" applyAlignment="1">
      <alignment horizontal="center" vertical="center"/>
    </xf>
    <xf numFmtId="9" fontId="3" fillId="2" borderId="1" xfId="1" applyFont="1" applyFill="1" applyBorder="1" applyAlignment="1">
      <alignment horizontal="center" vertical="center"/>
    </xf>
    <xf numFmtId="9" fontId="3" fillId="2"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9" fontId="3" fillId="2" borderId="0" xfId="0" applyNumberFormat="1" applyFont="1" applyFill="1" applyAlignment="1">
      <alignment horizontal="center" vertical="center"/>
    </xf>
    <xf numFmtId="0" fontId="3" fillId="2" borderId="0" xfId="0" applyFont="1" applyFill="1" applyAlignment="1">
      <alignment horizontal="center" vertical="center"/>
    </xf>
    <xf numFmtId="0" fontId="10" fillId="9" borderId="16" xfId="0" applyFont="1" applyFill="1" applyBorder="1" applyAlignment="1">
      <alignment horizontal="center" vertical="center"/>
    </xf>
    <xf numFmtId="0" fontId="10" fillId="9" borderId="17" xfId="0" applyFont="1" applyFill="1" applyBorder="1" applyAlignment="1">
      <alignment horizontal="center" vertical="center"/>
    </xf>
    <xf numFmtId="0" fontId="10" fillId="9" borderId="18" xfId="0" applyFont="1" applyFill="1" applyBorder="1" applyAlignment="1">
      <alignment horizontal="center" vertical="center"/>
    </xf>
    <xf numFmtId="0" fontId="10" fillId="15" borderId="16" xfId="0" applyFont="1" applyFill="1" applyBorder="1" applyAlignment="1">
      <alignment horizontal="center" vertical="center"/>
    </xf>
    <xf numFmtId="0" fontId="10" fillId="15" borderId="17" xfId="0" applyFont="1" applyFill="1" applyBorder="1" applyAlignment="1">
      <alignment horizontal="center" vertical="center"/>
    </xf>
    <xf numFmtId="0" fontId="10" fillId="15" borderId="18" xfId="0" applyFont="1" applyFill="1" applyBorder="1" applyAlignment="1">
      <alignment horizontal="center" vertical="center"/>
    </xf>
    <xf numFmtId="0" fontId="10" fillId="16" borderId="1" xfId="0" applyFont="1" applyFill="1" applyBorder="1" applyAlignment="1">
      <alignment horizontal="center" vertical="center"/>
    </xf>
    <xf numFmtId="0" fontId="10" fillId="17" borderId="16" xfId="0" applyFont="1" applyFill="1" applyBorder="1" applyAlignment="1">
      <alignment horizontal="center" vertical="center"/>
    </xf>
    <xf numFmtId="0" fontId="10" fillId="17" borderId="17" xfId="0" applyFont="1" applyFill="1" applyBorder="1" applyAlignment="1">
      <alignment horizontal="center" vertical="center"/>
    </xf>
    <xf numFmtId="0" fontId="10" fillId="17" borderId="18" xfId="0" applyFont="1" applyFill="1" applyBorder="1" applyAlignment="1">
      <alignment horizontal="center" vertical="center"/>
    </xf>
    <xf numFmtId="0" fontId="6" fillId="2" borderId="26" xfId="0" applyFont="1" applyFill="1" applyBorder="1" applyAlignment="1">
      <alignment horizontal="center" vertical="center" wrapText="1"/>
    </xf>
    <xf numFmtId="0" fontId="6" fillId="10" borderId="3" xfId="0" applyFont="1" applyFill="1" applyBorder="1" applyAlignment="1">
      <alignment horizontal="left" vertical="center" wrapText="1"/>
    </xf>
    <xf numFmtId="0" fontId="6" fillId="10" borderId="7" xfId="0" applyFont="1" applyFill="1" applyBorder="1" applyAlignment="1">
      <alignment horizontal="left" vertical="center" wrapText="1"/>
    </xf>
    <xf numFmtId="0" fontId="6" fillId="10" borderId="2" xfId="0" applyFont="1" applyFill="1" applyBorder="1" applyAlignment="1">
      <alignment horizontal="left" vertical="center" wrapText="1"/>
    </xf>
    <xf numFmtId="0" fontId="6" fillId="10" borderId="7" xfId="0" applyFont="1" applyFill="1" applyBorder="1" applyAlignment="1">
      <alignment horizontal="left" vertical="center"/>
    </xf>
    <xf numFmtId="0" fontId="6" fillId="10" borderId="2" xfId="0" applyFont="1" applyFill="1" applyBorder="1" applyAlignment="1">
      <alignment horizontal="left" vertical="center"/>
    </xf>
    <xf numFmtId="0" fontId="6" fillId="10" borderId="3" xfId="0" applyFont="1" applyFill="1" applyBorder="1" applyAlignment="1">
      <alignment horizontal="left" vertical="center"/>
    </xf>
    <xf numFmtId="0" fontId="26" fillId="12" borderId="0" xfId="4" applyFont="1" applyFill="1" applyAlignment="1" applyProtection="1">
      <alignment horizontal="left" vertical="center"/>
      <protection hidden="1"/>
    </xf>
    <xf numFmtId="0" fontId="26" fillId="12" borderId="9" xfId="4" applyFont="1" applyFill="1" applyBorder="1" applyAlignment="1" applyProtection="1">
      <alignment horizontal="left" vertical="center"/>
      <protection hidden="1"/>
    </xf>
    <xf numFmtId="0" fontId="0" fillId="25" borderId="1" xfId="0" applyFill="1" applyBorder="1" applyAlignment="1">
      <alignment horizontal="center" vertical="center"/>
    </xf>
    <xf numFmtId="0" fontId="6" fillId="2" borderId="1" xfId="0" applyFont="1" applyFill="1" applyBorder="1" applyAlignment="1" applyProtection="1">
      <alignment horizontal="center" wrapText="1"/>
      <protection hidden="1"/>
    </xf>
    <xf numFmtId="0" fontId="6" fillId="2" borderId="13" xfId="0" applyFont="1" applyFill="1" applyBorder="1" applyAlignment="1" applyProtection="1">
      <alignment horizontal="center" wrapText="1"/>
      <protection hidden="1"/>
    </xf>
    <xf numFmtId="0" fontId="10" fillId="4" borderId="4" xfId="4" applyFont="1" applyFill="1" applyBorder="1" applyAlignment="1" applyProtection="1">
      <alignment horizontal="center" vertical="center" wrapText="1"/>
      <protection hidden="1"/>
    </xf>
    <xf numFmtId="0" fontId="10" fillId="4" borderId="5" xfId="4" applyFont="1" applyFill="1" applyBorder="1" applyAlignment="1" applyProtection="1">
      <alignment horizontal="center" vertical="center" wrapText="1"/>
      <protection hidden="1"/>
    </xf>
    <xf numFmtId="0" fontId="10" fillId="4" borderId="6" xfId="4" applyFont="1" applyFill="1" applyBorder="1" applyAlignment="1" applyProtection="1">
      <alignment horizontal="center" vertical="center" wrapText="1"/>
      <protection hidden="1"/>
    </xf>
    <xf numFmtId="0" fontId="10" fillId="4" borderId="8" xfId="4" applyFont="1" applyFill="1" applyBorder="1" applyAlignment="1" applyProtection="1">
      <alignment horizontal="center" vertical="center" wrapText="1"/>
      <protection hidden="1"/>
    </xf>
    <xf numFmtId="0" fontId="10" fillId="4" borderId="0" xfId="4" applyFont="1" applyFill="1" applyAlignment="1" applyProtection="1">
      <alignment horizontal="center" vertical="center" wrapText="1"/>
      <protection hidden="1"/>
    </xf>
    <xf numFmtId="0" fontId="10" fillId="4" borderId="9" xfId="4" applyFont="1" applyFill="1" applyBorder="1" applyAlignment="1" applyProtection="1">
      <alignment horizontal="center" vertical="center" wrapText="1"/>
      <protection hidden="1"/>
    </xf>
    <xf numFmtId="0" fontId="10" fillId="4" borderId="10" xfId="4" applyFont="1" applyFill="1" applyBorder="1" applyAlignment="1" applyProtection="1">
      <alignment horizontal="center" vertical="center" wrapText="1"/>
      <protection hidden="1"/>
    </xf>
    <xf numFmtId="0" fontId="10" fillId="4" borderId="11" xfId="4" applyFont="1" applyFill="1" applyBorder="1" applyAlignment="1" applyProtection="1">
      <alignment horizontal="center" vertical="center" wrapText="1"/>
      <protection hidden="1"/>
    </xf>
    <xf numFmtId="0" fontId="10" fillId="4" borderId="12" xfId="4" applyFont="1" applyFill="1" applyBorder="1" applyAlignment="1" applyProtection="1">
      <alignment horizontal="center" vertical="center" wrapText="1"/>
      <protection hidden="1"/>
    </xf>
    <xf numFmtId="0" fontId="12" fillId="5" borderId="1" xfId="0" applyFont="1" applyFill="1" applyBorder="1" applyAlignment="1">
      <alignment horizontal="center" vertical="center"/>
    </xf>
    <xf numFmtId="0" fontId="13" fillId="2" borderId="0" xfId="0" applyFont="1" applyFill="1" applyAlignment="1" applyProtection="1">
      <alignment horizontal="center" wrapText="1"/>
      <protection hidden="1"/>
    </xf>
    <xf numFmtId="0" fontId="15" fillId="8" borderId="4" xfId="4" applyFont="1" applyFill="1" applyBorder="1" applyAlignment="1" applyProtection="1">
      <alignment horizontal="center" vertical="center" wrapText="1"/>
      <protection hidden="1"/>
    </xf>
    <xf numFmtId="0" fontId="15" fillId="8" borderId="5" xfId="4" applyFont="1" applyFill="1" applyBorder="1" applyAlignment="1" applyProtection="1">
      <alignment horizontal="center" vertical="center" wrapText="1"/>
      <protection hidden="1"/>
    </xf>
    <xf numFmtId="0" fontId="15" fillId="8" borderId="6" xfId="4" applyFont="1" applyFill="1" applyBorder="1" applyAlignment="1" applyProtection="1">
      <alignment horizontal="center" vertical="center" wrapText="1"/>
      <protection hidden="1"/>
    </xf>
    <xf numFmtId="0" fontId="18" fillId="2" borderId="4" xfId="4" applyFont="1" applyFill="1" applyBorder="1" applyAlignment="1" applyProtection="1">
      <alignment horizontal="center" vertical="center" wrapText="1"/>
      <protection hidden="1"/>
    </xf>
    <xf numFmtId="0" fontId="18" fillId="2" borderId="6" xfId="4" applyFont="1" applyFill="1" applyBorder="1" applyAlignment="1" applyProtection="1">
      <alignment horizontal="center" vertical="center" wrapText="1"/>
      <protection hidden="1"/>
    </xf>
    <xf numFmtId="0" fontId="18" fillId="2" borderId="8" xfId="4" applyFont="1" applyFill="1" applyBorder="1" applyAlignment="1" applyProtection="1">
      <alignment horizontal="center" vertical="center" wrapText="1"/>
      <protection hidden="1"/>
    </xf>
    <xf numFmtId="0" fontId="18" fillId="2" borderId="9" xfId="4" applyFont="1" applyFill="1" applyBorder="1" applyAlignment="1" applyProtection="1">
      <alignment horizontal="center" vertical="center" wrapText="1"/>
      <protection hidden="1"/>
    </xf>
    <xf numFmtId="0" fontId="18" fillId="2" borderId="10" xfId="4" applyFont="1" applyFill="1" applyBorder="1" applyAlignment="1" applyProtection="1">
      <alignment horizontal="center" vertical="center" wrapText="1"/>
      <protection hidden="1"/>
    </xf>
    <xf numFmtId="0" fontId="18" fillId="2" borderId="12" xfId="4" applyFont="1" applyFill="1" applyBorder="1" applyAlignment="1" applyProtection="1">
      <alignment horizontal="center" vertical="center" wrapText="1"/>
      <protection hidden="1"/>
    </xf>
    <xf numFmtId="0" fontId="15" fillId="8" borderId="8" xfId="4" applyFont="1" applyFill="1" applyBorder="1" applyAlignment="1" applyProtection="1">
      <alignment horizontal="center" vertical="center" wrapText="1"/>
      <protection hidden="1"/>
    </xf>
    <xf numFmtId="0" fontId="15" fillId="8" borderId="0" xfId="4" applyFont="1" applyFill="1" applyAlignment="1" applyProtection="1">
      <alignment horizontal="center" vertical="center" wrapText="1"/>
      <protection hidden="1"/>
    </xf>
    <xf numFmtId="0" fontId="15" fillId="8" borderId="9" xfId="4" applyFont="1" applyFill="1" applyBorder="1" applyAlignment="1" applyProtection="1">
      <alignment horizontal="center" vertical="center" wrapText="1"/>
      <protection hidden="1"/>
    </xf>
    <xf numFmtId="0" fontId="15" fillId="8" borderId="10" xfId="4" applyFont="1" applyFill="1" applyBorder="1" applyAlignment="1" applyProtection="1">
      <alignment horizontal="center" vertical="center" wrapText="1"/>
      <protection hidden="1"/>
    </xf>
    <xf numFmtId="0" fontId="15" fillId="8" borderId="11" xfId="4" applyFont="1" applyFill="1" applyBorder="1" applyAlignment="1" applyProtection="1">
      <alignment horizontal="center" vertical="center" wrapText="1"/>
      <protection hidden="1"/>
    </xf>
    <xf numFmtId="0" fontId="15" fillId="8" borderId="12" xfId="4" applyFont="1" applyFill="1" applyBorder="1" applyAlignment="1" applyProtection="1">
      <alignment horizontal="center" vertical="center" wrapText="1"/>
      <protection hidden="1"/>
    </xf>
    <xf numFmtId="0" fontId="7" fillId="2" borderId="3" xfId="0" applyFont="1" applyFill="1" applyBorder="1" applyAlignment="1" applyProtection="1">
      <alignment horizontal="center" vertical="center" wrapText="1"/>
      <protection hidden="1"/>
    </xf>
    <xf numFmtId="0" fontId="7" fillId="2" borderId="7" xfId="0" applyFont="1" applyFill="1" applyBorder="1" applyAlignment="1" applyProtection="1">
      <alignment horizontal="center" vertical="center" wrapText="1"/>
      <protection hidden="1"/>
    </xf>
    <xf numFmtId="0" fontId="7" fillId="2" borderId="2" xfId="0" applyFont="1" applyFill="1" applyBorder="1" applyAlignment="1" applyProtection="1">
      <alignment horizontal="center" vertical="center" wrapText="1"/>
      <protection hidden="1"/>
    </xf>
    <xf numFmtId="0" fontId="16" fillId="2" borderId="4" xfId="4" applyFont="1" applyFill="1" applyBorder="1" applyAlignment="1" applyProtection="1">
      <alignment horizontal="center" vertical="center" wrapText="1"/>
      <protection hidden="1"/>
    </xf>
    <xf numFmtId="0" fontId="16" fillId="2" borderId="6" xfId="4" applyFont="1" applyFill="1" applyBorder="1" applyAlignment="1" applyProtection="1">
      <alignment horizontal="center" vertical="center" wrapText="1"/>
      <protection hidden="1"/>
    </xf>
    <xf numFmtId="0" fontId="16" fillId="2" borderId="8" xfId="4" applyFont="1" applyFill="1" applyBorder="1" applyAlignment="1" applyProtection="1">
      <alignment horizontal="center" vertical="center" wrapText="1"/>
      <protection hidden="1"/>
    </xf>
    <xf numFmtId="0" fontId="16" fillId="2" borderId="9" xfId="4" applyFont="1" applyFill="1" applyBorder="1" applyAlignment="1" applyProtection="1">
      <alignment horizontal="center" vertical="center" wrapText="1"/>
      <protection hidden="1"/>
    </xf>
    <xf numFmtId="0" fontId="16" fillId="2" borderId="10" xfId="4" applyFont="1" applyFill="1" applyBorder="1" applyAlignment="1" applyProtection="1">
      <alignment horizontal="center" vertical="center" wrapText="1"/>
      <protection hidden="1"/>
    </xf>
    <xf numFmtId="0" fontId="16" fillId="2" borderId="12" xfId="4" applyFont="1" applyFill="1" applyBorder="1" applyAlignment="1" applyProtection="1">
      <alignment horizontal="center" vertical="center" wrapText="1"/>
      <protection hidden="1"/>
    </xf>
  </cellXfs>
  <cellStyles count="5">
    <cellStyle name="Normal" xfId="0" builtinId="0"/>
    <cellStyle name="Normal 2" xfId="4"/>
    <cellStyle name="Normal 2 2 2" xfId="3"/>
    <cellStyle name="Normal 3" xfId="2"/>
    <cellStyle name="Porcentaje" xfId="1" builtinId="5"/>
  </cellStyles>
  <dxfs count="48">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5" tint="0.39994506668294322"/>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bar"/>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Gráficas!$F$2:$F$21</c:f>
              <c:strCache>
                <c:ptCount val="20"/>
                <c:pt idx="0">
                  <c:v>Componente ambiental</c:v>
                </c:pt>
                <c:pt idx="1">
                  <c:v>Control Interno</c:v>
                </c:pt>
                <c:pt idx="2">
                  <c:v>Seguimiento y Evaluación del Desempeño Institucional</c:v>
                </c:pt>
                <c:pt idx="3">
                  <c:v>Planeación Institucional</c:v>
                </c:pt>
                <c:pt idx="4">
                  <c:v>Gestión Presupuestal y Eficiencia del Gasto Público</c:v>
                </c:pt>
                <c:pt idx="5">
                  <c:v>Fortalecimiento Organizacional y Simplificación de Procesos</c:v>
                </c:pt>
                <c:pt idx="6">
                  <c:v>Defensa Jurídica</c:v>
                </c:pt>
                <c:pt idx="7">
                  <c:v>Mejora Normativa</c:v>
                </c:pt>
                <c:pt idx="8">
                  <c:v>Seguridad Digital</c:v>
                </c:pt>
                <c:pt idx="9">
                  <c:v>Transparencia, Acceso a la Información Pública y Lucha Contra la Corrupción</c:v>
                </c:pt>
                <c:pt idx="10">
                  <c:v>Gestión de la Información Estadística</c:v>
                </c:pt>
                <c:pt idx="11">
                  <c:v>Participación Ciudadana en la Gestión Pública</c:v>
                </c:pt>
                <c:pt idx="12">
                  <c:v>Racionalización de Trámites</c:v>
                </c:pt>
                <c:pt idx="13">
                  <c:v>Archivos y Gestión Documental</c:v>
                </c:pt>
                <c:pt idx="14">
                  <c:v>Compras y Contratación Pública</c:v>
                </c:pt>
                <c:pt idx="15">
                  <c:v>Gestión Estratégica del Talento Humano</c:v>
                </c:pt>
                <c:pt idx="16">
                  <c:v>Integridad</c:v>
                </c:pt>
                <c:pt idx="17">
                  <c:v>Servicio al Ciudadano</c:v>
                </c:pt>
                <c:pt idx="18">
                  <c:v>Gestión del Conocimiento y la Innovación</c:v>
                </c:pt>
                <c:pt idx="19">
                  <c:v>Gobierno Digital</c:v>
                </c:pt>
              </c:strCache>
            </c:strRef>
          </c:cat>
          <c:val>
            <c:numRef>
              <c:f>Gráficas!$G$2:$G$21</c:f>
              <c:numCache>
                <c:formatCode>General</c:formatCode>
                <c:ptCount val="20"/>
                <c:pt idx="0">
                  <c:v>1</c:v>
                </c:pt>
                <c:pt idx="1">
                  <c:v>1</c:v>
                </c:pt>
                <c:pt idx="2">
                  <c:v>1</c:v>
                </c:pt>
                <c:pt idx="3">
                  <c:v>1</c:v>
                </c:pt>
                <c:pt idx="4">
                  <c:v>1</c:v>
                </c:pt>
                <c:pt idx="5">
                  <c:v>1</c:v>
                </c:pt>
                <c:pt idx="6">
                  <c:v>1</c:v>
                </c:pt>
                <c:pt idx="7">
                  <c:v>1</c:v>
                </c:pt>
                <c:pt idx="8">
                  <c:v>1</c:v>
                </c:pt>
                <c:pt idx="9">
                  <c:v>2</c:v>
                </c:pt>
                <c:pt idx="10">
                  <c:v>2</c:v>
                </c:pt>
                <c:pt idx="11">
                  <c:v>2</c:v>
                </c:pt>
                <c:pt idx="12">
                  <c:v>2</c:v>
                </c:pt>
                <c:pt idx="13">
                  <c:v>3</c:v>
                </c:pt>
                <c:pt idx="14">
                  <c:v>3</c:v>
                </c:pt>
                <c:pt idx="15">
                  <c:v>3</c:v>
                </c:pt>
                <c:pt idx="16">
                  <c:v>5</c:v>
                </c:pt>
                <c:pt idx="17">
                  <c:v>6</c:v>
                </c:pt>
                <c:pt idx="18">
                  <c:v>7</c:v>
                </c:pt>
                <c:pt idx="19">
                  <c:v>7</c:v>
                </c:pt>
              </c:numCache>
            </c:numRef>
          </c:val>
          <c:extLst>
            <c:ext xmlns:c16="http://schemas.microsoft.com/office/drawing/2014/chart" uri="{C3380CC4-5D6E-409C-BE32-E72D297353CC}">
              <c16:uniqueId val="{00000000-C3DA-40A5-974D-FBE2B3ED46DD}"/>
            </c:ext>
          </c:extLst>
        </c:ser>
        <c:dLbls>
          <c:dLblPos val="outEnd"/>
          <c:showLegendKey val="0"/>
          <c:showVal val="1"/>
          <c:showCatName val="0"/>
          <c:showSerName val="0"/>
          <c:showPercent val="0"/>
          <c:showBubbleSize val="0"/>
        </c:dLbls>
        <c:gapWidth val="182"/>
        <c:axId val="1494649455"/>
        <c:axId val="1494649935"/>
      </c:barChart>
      <c:catAx>
        <c:axId val="1494649455"/>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494649935"/>
        <c:crosses val="autoZero"/>
        <c:auto val="1"/>
        <c:lblAlgn val="ctr"/>
        <c:lblOffset val="100"/>
        <c:noMultiLvlLbl val="0"/>
      </c:catAx>
      <c:valAx>
        <c:axId val="1494649935"/>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494649455"/>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441229</xdr:colOff>
      <xdr:row>0</xdr:row>
      <xdr:rowOff>242863</xdr:rowOff>
    </xdr:from>
    <xdr:to>
      <xdr:col>1</xdr:col>
      <xdr:colOff>1216349</xdr:colOff>
      <xdr:row>2</xdr:row>
      <xdr:rowOff>166255</xdr:rowOff>
    </xdr:to>
    <xdr:pic>
      <xdr:nvPicPr>
        <xdr:cNvPr id="5" name="Imagen 4">
          <a:extLst>
            <a:ext uri="{FF2B5EF4-FFF2-40B4-BE49-F238E27FC236}">
              <a16:creationId xmlns:a16="http://schemas.microsoft.com/office/drawing/2014/main" id="{21528016-3BE0-4FD7-B6D8-A3F8C20C83CB}"/>
            </a:ext>
          </a:extLst>
        </xdr:cNvPr>
        <xdr:cNvPicPr>
          <a:picLocks noChangeAspect="1"/>
        </xdr:cNvPicPr>
      </xdr:nvPicPr>
      <xdr:blipFill>
        <a:blip xmlns:r="http://schemas.openxmlformats.org/officeDocument/2006/relationships" r:embed="rId1"/>
        <a:stretch>
          <a:fillRect/>
        </a:stretch>
      </xdr:blipFill>
      <xdr:spPr>
        <a:xfrm>
          <a:off x="441229" y="242863"/>
          <a:ext cx="2811738" cy="72695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958173</xdr:colOff>
      <xdr:row>0</xdr:row>
      <xdr:rowOff>98611</xdr:rowOff>
    </xdr:from>
    <xdr:ext cx="1443905" cy="981790"/>
    <xdr:pic>
      <xdr:nvPicPr>
        <xdr:cNvPr id="2" name="Imagen 1" descr="Secretaría General | Alcaldía Mayor de Bogotá">
          <a:extLst>
            <a:ext uri="{FF2B5EF4-FFF2-40B4-BE49-F238E27FC236}">
              <a16:creationId xmlns:a16="http://schemas.microsoft.com/office/drawing/2014/main" id="{2E4D2EEF-9D0C-4201-86FE-1DC79E9A265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8173" y="98611"/>
          <a:ext cx="1443905" cy="98179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13</xdr:col>
      <xdr:colOff>824347</xdr:colOff>
      <xdr:row>0</xdr:row>
      <xdr:rowOff>23380</xdr:rowOff>
    </xdr:from>
    <xdr:to>
      <xdr:col>13</xdr:col>
      <xdr:colOff>1941616</xdr:colOff>
      <xdr:row>3</xdr:row>
      <xdr:rowOff>57151</xdr:rowOff>
    </xdr:to>
    <xdr:pic>
      <xdr:nvPicPr>
        <xdr:cNvPr id="3" name="2 Imagen">
          <a:extLst>
            <a:ext uri="{FF2B5EF4-FFF2-40B4-BE49-F238E27FC236}">
              <a16:creationId xmlns:a16="http://schemas.microsoft.com/office/drawing/2014/main" id="{615BC75F-E6F7-4797-AF24-48B7078DB53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0979247" y="23380"/>
          <a:ext cx="2844" cy="976746"/>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10</xdr:col>
      <xdr:colOff>95250</xdr:colOff>
      <xdr:row>6</xdr:row>
      <xdr:rowOff>259080</xdr:rowOff>
    </xdr:from>
    <xdr:to>
      <xdr:col>16</xdr:col>
      <xdr:colOff>537210</xdr:colOff>
      <xdr:row>17</xdr:row>
      <xdr:rowOff>211455</xdr:rowOff>
    </xdr:to>
    <xdr:graphicFrame macro="">
      <xdr:nvGraphicFramePr>
        <xdr:cNvPr id="2" name="Gráfico 1">
          <a:extLst>
            <a:ext uri="{FF2B5EF4-FFF2-40B4-BE49-F238E27FC236}">
              <a16:creationId xmlns:a16="http://schemas.microsoft.com/office/drawing/2014/main" id="{5FCFEFD7-B17D-AB82-6C12-99FFF5C616F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oneCellAnchor>
    <xdr:from>
      <xdr:col>1</xdr:col>
      <xdr:colOff>462940</xdr:colOff>
      <xdr:row>0</xdr:row>
      <xdr:rowOff>138546</xdr:rowOff>
    </xdr:from>
    <xdr:ext cx="1443905" cy="981790"/>
    <xdr:pic>
      <xdr:nvPicPr>
        <xdr:cNvPr id="2" name="Imagen 1" descr="Secretaría General | Alcaldía Mayor de Bogotá">
          <a:extLst>
            <a:ext uri="{FF2B5EF4-FFF2-40B4-BE49-F238E27FC236}">
              <a16:creationId xmlns:a16="http://schemas.microsoft.com/office/drawing/2014/main" id="{5054AD28-31BE-41B8-B64F-E7268A1507B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44880" y="138546"/>
          <a:ext cx="1443905" cy="98179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604470</xdr:colOff>
      <xdr:row>0</xdr:row>
      <xdr:rowOff>0</xdr:rowOff>
    </xdr:from>
    <xdr:ext cx="1443905" cy="681318"/>
    <xdr:pic>
      <xdr:nvPicPr>
        <xdr:cNvPr id="2" name="Imagen 1" descr="Secretaría General | Alcaldía Mayor de Bogotá">
          <a:extLst>
            <a:ext uri="{FF2B5EF4-FFF2-40B4-BE49-F238E27FC236}">
              <a16:creationId xmlns:a16="http://schemas.microsoft.com/office/drawing/2014/main" id="{1098EFFD-6103-4AF2-ABE7-C277E400EAA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4470" y="0"/>
          <a:ext cx="1443905" cy="681318"/>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12</xdr:col>
      <xdr:colOff>824347</xdr:colOff>
      <xdr:row>0</xdr:row>
      <xdr:rowOff>23380</xdr:rowOff>
    </xdr:from>
    <xdr:to>
      <xdr:col>12</xdr:col>
      <xdr:colOff>1941616</xdr:colOff>
      <xdr:row>3</xdr:row>
      <xdr:rowOff>57151</xdr:rowOff>
    </xdr:to>
    <xdr:pic>
      <xdr:nvPicPr>
        <xdr:cNvPr id="3" name="2 Imagen">
          <a:extLst>
            <a:ext uri="{FF2B5EF4-FFF2-40B4-BE49-F238E27FC236}">
              <a16:creationId xmlns:a16="http://schemas.microsoft.com/office/drawing/2014/main" id="{3AE8A542-0D7A-48D7-AC5C-19E85AB77E83}"/>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7540067" y="23380"/>
          <a:ext cx="949629" cy="833871"/>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6.xml><?xml version="1.0" encoding="utf-8"?>
<xdr:wsDr xmlns:xdr="http://schemas.openxmlformats.org/drawingml/2006/spreadsheetDrawing" xmlns:a="http://schemas.openxmlformats.org/drawingml/2006/main">
  <xdr:oneCellAnchor>
    <xdr:from>
      <xdr:col>0</xdr:col>
      <xdr:colOff>958173</xdr:colOff>
      <xdr:row>0</xdr:row>
      <xdr:rowOff>98611</xdr:rowOff>
    </xdr:from>
    <xdr:ext cx="1443905" cy="981790"/>
    <xdr:pic>
      <xdr:nvPicPr>
        <xdr:cNvPr id="2" name="Imagen 1" descr="Secretaría General | Alcaldía Mayor de Bogotá">
          <a:extLst>
            <a:ext uri="{FF2B5EF4-FFF2-40B4-BE49-F238E27FC236}">
              <a16:creationId xmlns:a16="http://schemas.microsoft.com/office/drawing/2014/main" id="{7AB1231A-D2B0-49F4-9CDA-C851ECF85C9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8173" y="98611"/>
          <a:ext cx="1443905" cy="98179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13</xdr:col>
      <xdr:colOff>824347</xdr:colOff>
      <xdr:row>0</xdr:row>
      <xdr:rowOff>23380</xdr:rowOff>
    </xdr:from>
    <xdr:to>
      <xdr:col>13</xdr:col>
      <xdr:colOff>1941616</xdr:colOff>
      <xdr:row>3</xdr:row>
      <xdr:rowOff>57151</xdr:rowOff>
    </xdr:to>
    <xdr:pic>
      <xdr:nvPicPr>
        <xdr:cNvPr id="3" name="2 Imagen">
          <a:extLst>
            <a:ext uri="{FF2B5EF4-FFF2-40B4-BE49-F238E27FC236}">
              <a16:creationId xmlns:a16="http://schemas.microsoft.com/office/drawing/2014/main" id="{287D478E-9666-43D7-9CBB-3D4B4AD68402}"/>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448907" y="23380"/>
          <a:ext cx="1117269" cy="993891"/>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286"/>
  <sheetViews>
    <sheetView tabSelected="1" zoomScale="60" zoomScaleNormal="60" workbookViewId="0">
      <pane ySplit="6" topLeftCell="A146" activePane="bottomLeft" state="frozen"/>
      <selection pane="bottomLeft" activeCell="G272" sqref="G272:G276"/>
    </sheetView>
  </sheetViews>
  <sheetFormatPr baseColWidth="10" defaultColWidth="11.5703125" defaultRowHeight="12.75" x14ac:dyDescent="0.2"/>
  <cols>
    <col min="1" max="1" width="29.7109375" style="17" customWidth="1"/>
    <col min="2" max="2" width="25" style="17" customWidth="1"/>
    <col min="3" max="3" width="38" style="17" customWidth="1"/>
    <col min="4" max="5" width="14.42578125" style="17" customWidth="1"/>
    <col min="6" max="6" width="47.140625" style="101" customWidth="1"/>
    <col min="7" max="7" width="22.28515625" style="17" customWidth="1"/>
    <col min="8" max="8" width="24.7109375" style="24" customWidth="1"/>
    <col min="9" max="9" width="22.7109375" style="17" customWidth="1"/>
    <col min="10" max="12" width="26.7109375" style="9" customWidth="1"/>
    <col min="13" max="13" width="26.7109375" style="102" customWidth="1"/>
    <col min="14" max="16" width="26.7109375" style="9" customWidth="1"/>
    <col min="17" max="17" width="26.7109375" style="10" customWidth="1"/>
    <col min="18" max="21" width="26.7109375" style="9" customWidth="1"/>
    <col min="22" max="22" width="20" style="102" customWidth="1"/>
    <col min="23" max="23" width="67" style="17" customWidth="1"/>
    <col min="24" max="35" width="11.5703125" style="17" hidden="1" customWidth="1"/>
    <col min="36" max="36" width="14.42578125" style="17" hidden="1" customWidth="1"/>
    <col min="37" max="38" width="11.5703125" style="17" hidden="1" customWidth="1"/>
    <col min="39" max="16384" width="11.5703125" style="17"/>
  </cols>
  <sheetData>
    <row r="1" spans="1:42" s="16" customFormat="1" ht="31.9" customHeight="1" x14ac:dyDescent="0.2">
      <c r="A1" s="106"/>
      <c r="B1" s="107"/>
      <c r="C1" s="108"/>
      <c r="D1" s="225" t="s">
        <v>0</v>
      </c>
      <c r="E1" s="225"/>
      <c r="F1" s="225"/>
      <c r="G1" s="225"/>
      <c r="H1" s="225"/>
      <c r="I1" s="225"/>
      <c r="J1" s="226"/>
      <c r="K1" s="109"/>
      <c r="L1" s="109"/>
    </row>
    <row r="2" spans="1:42" s="16" customFormat="1" ht="31.9" customHeight="1" x14ac:dyDescent="0.2">
      <c r="A2" s="110"/>
      <c r="B2" s="108"/>
      <c r="C2" s="108"/>
      <c r="D2" s="225" t="s">
        <v>1</v>
      </c>
      <c r="E2" s="225"/>
      <c r="F2" s="225"/>
      <c r="G2" s="225"/>
      <c r="H2" s="225"/>
      <c r="I2" s="225"/>
      <c r="J2" s="226"/>
      <c r="K2" s="109"/>
      <c r="L2" s="109"/>
    </row>
    <row r="3" spans="1:42" s="16" customFormat="1" ht="31.9" customHeight="1" x14ac:dyDescent="0.2">
      <c r="A3" s="110"/>
      <c r="B3" s="108"/>
      <c r="C3" s="108"/>
      <c r="D3" s="225" t="s">
        <v>2</v>
      </c>
      <c r="E3" s="225"/>
      <c r="F3" s="225"/>
      <c r="G3" s="225"/>
      <c r="H3" s="225"/>
      <c r="I3" s="225"/>
      <c r="J3" s="226"/>
      <c r="K3" s="109"/>
      <c r="L3" s="109"/>
    </row>
    <row r="4" spans="1:42" ht="13.5" thickBot="1" x14ac:dyDescent="0.25">
      <c r="A4" s="17" t="s">
        <v>3</v>
      </c>
      <c r="H4" s="17"/>
    </row>
    <row r="5" spans="1:42" x14ac:dyDescent="0.2">
      <c r="H5" s="17"/>
      <c r="V5" s="18"/>
      <c r="X5" s="208" t="s">
        <v>4</v>
      </c>
      <c r="Y5" s="209"/>
      <c r="Z5" s="210"/>
      <c r="AA5" s="211" t="s">
        <v>5</v>
      </c>
      <c r="AB5" s="212"/>
      <c r="AC5" s="213"/>
      <c r="AD5" s="211" t="s">
        <v>6</v>
      </c>
      <c r="AE5" s="212"/>
      <c r="AF5" s="213"/>
      <c r="AG5" s="214" t="s">
        <v>7</v>
      </c>
      <c r="AH5" s="214"/>
      <c r="AI5" s="214"/>
      <c r="AJ5" s="215" t="s">
        <v>8</v>
      </c>
      <c r="AK5" s="216"/>
      <c r="AL5" s="217"/>
    </row>
    <row r="6" spans="1:42" s="103" customFormat="1" ht="73.150000000000006" customHeight="1" x14ac:dyDescent="0.25">
      <c r="A6" s="111" t="s">
        <v>9</v>
      </c>
      <c r="B6" s="112" t="s">
        <v>10</v>
      </c>
      <c r="C6" s="112" t="s">
        <v>11</v>
      </c>
      <c r="D6" s="105" t="s">
        <v>12</v>
      </c>
      <c r="E6" s="105"/>
      <c r="F6" s="111" t="s">
        <v>13</v>
      </c>
      <c r="G6" s="111" t="s">
        <v>14</v>
      </c>
      <c r="H6" s="112" t="s">
        <v>15</v>
      </c>
      <c r="I6" s="111" t="s">
        <v>16</v>
      </c>
      <c r="J6" s="111" t="s">
        <v>17</v>
      </c>
      <c r="K6" s="111" t="s">
        <v>18</v>
      </c>
      <c r="L6" s="111" t="s">
        <v>19</v>
      </c>
      <c r="M6" s="111" t="s">
        <v>20</v>
      </c>
      <c r="N6" s="111" t="s">
        <v>21</v>
      </c>
      <c r="O6" s="111" t="s">
        <v>22</v>
      </c>
      <c r="P6" s="111" t="s">
        <v>23</v>
      </c>
      <c r="Q6" s="111" t="s">
        <v>24</v>
      </c>
      <c r="R6" s="113" t="s">
        <v>25</v>
      </c>
      <c r="S6" s="114" t="s">
        <v>26</v>
      </c>
      <c r="T6" s="114" t="s">
        <v>27</v>
      </c>
      <c r="U6" s="111" t="s">
        <v>28</v>
      </c>
      <c r="V6" s="111" t="s">
        <v>29</v>
      </c>
      <c r="W6" s="111" t="s">
        <v>30</v>
      </c>
      <c r="X6" s="119" t="s">
        <v>31</v>
      </c>
      <c r="Y6" s="120" t="s">
        <v>32</v>
      </c>
      <c r="Z6" s="121" t="s">
        <v>33</v>
      </c>
      <c r="AA6" s="122" t="s">
        <v>34</v>
      </c>
      <c r="AB6" s="120" t="s">
        <v>35</v>
      </c>
      <c r="AC6" s="121" t="s">
        <v>36</v>
      </c>
      <c r="AD6" s="122" t="s">
        <v>37</v>
      </c>
      <c r="AE6" s="120" t="s">
        <v>38</v>
      </c>
      <c r="AF6" s="121" t="s">
        <v>39</v>
      </c>
      <c r="AG6" s="123" t="s">
        <v>40</v>
      </c>
      <c r="AH6" s="123" t="s">
        <v>41</v>
      </c>
      <c r="AI6" s="124" t="s">
        <v>42</v>
      </c>
      <c r="AJ6" s="125" t="s">
        <v>43</v>
      </c>
      <c r="AK6" s="126" t="s">
        <v>44</v>
      </c>
      <c r="AL6" s="127" t="s">
        <v>45</v>
      </c>
    </row>
    <row r="7" spans="1:42" s="9" customFormat="1" ht="55.9" customHeight="1" x14ac:dyDescent="0.25">
      <c r="A7" s="187" t="s">
        <v>46</v>
      </c>
      <c r="B7" s="190" t="s">
        <v>47</v>
      </c>
      <c r="C7" s="187" t="s">
        <v>48</v>
      </c>
      <c r="D7" s="187" t="s">
        <v>49</v>
      </c>
      <c r="E7" s="187"/>
      <c r="F7" s="190" t="s">
        <v>50</v>
      </c>
      <c r="G7" s="193">
        <v>0.5</v>
      </c>
      <c r="H7" s="187" t="s">
        <v>48</v>
      </c>
      <c r="I7" s="1" t="s">
        <v>51</v>
      </c>
      <c r="J7" s="116">
        <v>0.08</v>
      </c>
      <c r="K7" s="116">
        <v>0.1</v>
      </c>
      <c r="L7" s="116">
        <v>0.08</v>
      </c>
      <c r="M7" s="116">
        <v>0.08</v>
      </c>
      <c r="N7" s="116">
        <v>0.08</v>
      </c>
      <c r="O7" s="116">
        <v>0.08</v>
      </c>
      <c r="P7" s="116">
        <v>0.08</v>
      </c>
      <c r="Q7" s="116">
        <v>0.08</v>
      </c>
      <c r="R7" s="116">
        <v>0.08</v>
      </c>
      <c r="S7" s="116">
        <v>0.08</v>
      </c>
      <c r="T7" s="116">
        <v>0.1</v>
      </c>
      <c r="U7" s="116">
        <v>0.08</v>
      </c>
      <c r="V7" s="70">
        <f>SUM(J7:U7)</f>
        <v>0.99999999999999978</v>
      </c>
      <c r="W7" s="219"/>
      <c r="X7" s="201">
        <f>SUM(J7:M7)</f>
        <v>0.34</v>
      </c>
      <c r="Y7" s="201">
        <f>SUM(J9:M9)</f>
        <v>0</v>
      </c>
      <c r="Z7" s="201">
        <f>SUM(J9:M9)/SUM(J7:M7)</f>
        <v>0</v>
      </c>
      <c r="AA7" s="201">
        <f>SUM(N7:Q7)</f>
        <v>0.32</v>
      </c>
      <c r="AB7" s="201">
        <f>SUM(N9:Q9)</f>
        <v>0</v>
      </c>
      <c r="AC7" s="201">
        <f>SUM(N9:Q9)/SUM(N7:Q7)</f>
        <v>0</v>
      </c>
      <c r="AD7" s="201">
        <f>SUM(R7:U7)</f>
        <v>0.34</v>
      </c>
      <c r="AE7" s="201">
        <f>SUM(R9:U9)</f>
        <v>0</v>
      </c>
      <c r="AF7" s="201">
        <f>SUM(R9:U9)/SUM(R7:U7)</f>
        <v>0</v>
      </c>
      <c r="AG7" s="201">
        <f>SUM(J7:O7)</f>
        <v>0.5</v>
      </c>
      <c r="AH7" s="201">
        <f>SUM(J9:O9)</f>
        <v>0</v>
      </c>
      <c r="AI7" s="201">
        <f>SUM(J9:O9)/SUM(J7:O7)</f>
        <v>0</v>
      </c>
      <c r="AJ7" s="201">
        <f>SUM(J7:U7)</f>
        <v>0.99999999999999978</v>
      </c>
      <c r="AK7" s="201">
        <f>SUM(J9:U9)</f>
        <v>0</v>
      </c>
      <c r="AL7" s="203">
        <f>+AK7/AJ7</f>
        <v>0</v>
      </c>
      <c r="AM7" s="199"/>
      <c r="AN7" s="200"/>
      <c r="AO7" s="200"/>
      <c r="AP7" s="200"/>
    </row>
    <row r="8" spans="1:42" s="9" customFormat="1" ht="55.9" customHeight="1" x14ac:dyDescent="0.25">
      <c r="A8" s="188"/>
      <c r="B8" s="191"/>
      <c r="C8" s="188"/>
      <c r="D8" s="188"/>
      <c r="E8" s="188"/>
      <c r="F8" s="191"/>
      <c r="G8" s="194"/>
      <c r="H8" s="188"/>
      <c r="I8" s="94" t="s">
        <v>52</v>
      </c>
      <c r="J8" s="97" t="s">
        <v>53</v>
      </c>
      <c r="K8" s="97" t="s">
        <v>53</v>
      </c>
      <c r="L8" s="97" t="s">
        <v>53</v>
      </c>
      <c r="M8" s="97" t="s">
        <v>53</v>
      </c>
      <c r="N8" s="97" t="s">
        <v>53</v>
      </c>
      <c r="O8" s="97" t="s">
        <v>53</v>
      </c>
      <c r="P8" s="97" t="s">
        <v>53</v>
      </c>
      <c r="Q8" s="97" t="s">
        <v>53</v>
      </c>
      <c r="R8" s="97" t="s">
        <v>53</v>
      </c>
      <c r="S8" s="97" t="s">
        <v>53</v>
      </c>
      <c r="T8" s="97" t="s">
        <v>53</v>
      </c>
      <c r="U8" s="97" t="s">
        <v>53</v>
      </c>
      <c r="V8" s="70" t="s">
        <v>54</v>
      </c>
      <c r="W8" s="220"/>
      <c r="X8" s="202"/>
      <c r="Y8" s="202"/>
      <c r="Z8" s="202"/>
      <c r="AA8" s="202"/>
      <c r="AB8" s="202"/>
      <c r="AC8" s="202"/>
      <c r="AD8" s="202"/>
      <c r="AE8" s="202"/>
      <c r="AF8" s="202"/>
      <c r="AG8" s="202"/>
      <c r="AH8" s="202"/>
      <c r="AI8" s="202"/>
      <c r="AJ8" s="202"/>
      <c r="AK8" s="202"/>
      <c r="AL8" s="203"/>
    </row>
    <row r="9" spans="1:42" s="9" customFormat="1" ht="55.9" customHeight="1" x14ac:dyDescent="0.25">
      <c r="A9" s="188"/>
      <c r="B9" s="191"/>
      <c r="C9" s="188"/>
      <c r="D9" s="188"/>
      <c r="E9" s="188"/>
      <c r="F9" s="191"/>
      <c r="G9" s="194"/>
      <c r="H9" s="188"/>
      <c r="I9" s="94" t="s">
        <v>55</v>
      </c>
      <c r="J9" s="115">
        <v>0</v>
      </c>
      <c r="K9" s="115">
        <v>0</v>
      </c>
      <c r="L9" s="115">
        <v>0</v>
      </c>
      <c r="M9" s="115">
        <v>0</v>
      </c>
      <c r="N9" s="115">
        <v>0</v>
      </c>
      <c r="O9" s="115">
        <v>0</v>
      </c>
      <c r="P9" s="115">
        <v>0</v>
      </c>
      <c r="Q9" s="115">
        <v>0</v>
      </c>
      <c r="R9" s="115">
        <v>0</v>
      </c>
      <c r="S9" s="115">
        <v>0</v>
      </c>
      <c r="T9" s="115">
        <v>0</v>
      </c>
      <c r="U9" s="115">
        <v>0</v>
      </c>
      <c r="V9" s="70">
        <f>SUM(J9:U9)</f>
        <v>0</v>
      </c>
      <c r="W9" s="220"/>
      <c r="X9" s="202"/>
      <c r="Y9" s="202"/>
      <c r="Z9" s="202"/>
      <c r="AA9" s="202"/>
      <c r="AB9" s="202"/>
      <c r="AC9" s="202"/>
      <c r="AD9" s="202"/>
      <c r="AE9" s="202"/>
      <c r="AF9" s="202"/>
      <c r="AG9" s="202"/>
      <c r="AH9" s="202"/>
      <c r="AI9" s="202"/>
      <c r="AJ9" s="202"/>
      <c r="AK9" s="202"/>
      <c r="AL9" s="203"/>
    </row>
    <row r="10" spans="1:42" s="9" customFormat="1" ht="55.9" customHeight="1" x14ac:dyDescent="0.25">
      <c r="A10" s="188"/>
      <c r="B10" s="191"/>
      <c r="C10" s="188"/>
      <c r="D10" s="188"/>
      <c r="E10" s="188"/>
      <c r="F10" s="191"/>
      <c r="G10" s="194"/>
      <c r="H10" s="188"/>
      <c r="I10" s="97" t="s">
        <v>56</v>
      </c>
      <c r="J10" s="117">
        <f>+J9/J7</f>
        <v>0</v>
      </c>
      <c r="K10" s="117">
        <f t="shared" ref="K10:U10" si="0">+K9/K7</f>
        <v>0</v>
      </c>
      <c r="L10" s="117">
        <f t="shared" si="0"/>
        <v>0</v>
      </c>
      <c r="M10" s="117">
        <f t="shared" si="0"/>
        <v>0</v>
      </c>
      <c r="N10" s="117">
        <f t="shared" si="0"/>
        <v>0</v>
      </c>
      <c r="O10" s="117">
        <f t="shared" si="0"/>
        <v>0</v>
      </c>
      <c r="P10" s="117">
        <f t="shared" si="0"/>
        <v>0</v>
      </c>
      <c r="Q10" s="117">
        <f t="shared" si="0"/>
        <v>0</v>
      </c>
      <c r="R10" s="117">
        <f t="shared" si="0"/>
        <v>0</v>
      </c>
      <c r="S10" s="117">
        <f>+S9/S7</f>
        <v>0</v>
      </c>
      <c r="T10" s="117">
        <f t="shared" si="0"/>
        <v>0</v>
      </c>
      <c r="U10" s="117">
        <f t="shared" si="0"/>
        <v>0</v>
      </c>
      <c r="V10" s="70" t="s">
        <v>54</v>
      </c>
      <c r="W10" s="220"/>
      <c r="X10" s="202"/>
      <c r="Y10" s="202"/>
      <c r="Z10" s="202"/>
      <c r="AA10" s="202"/>
      <c r="AB10" s="202"/>
      <c r="AC10" s="202"/>
      <c r="AD10" s="202"/>
      <c r="AE10" s="202"/>
      <c r="AF10" s="202"/>
      <c r="AG10" s="202"/>
      <c r="AH10" s="202"/>
      <c r="AI10" s="202"/>
      <c r="AJ10" s="202"/>
      <c r="AK10" s="202"/>
      <c r="AL10" s="203"/>
    </row>
    <row r="11" spans="1:42" s="9" customFormat="1" ht="55.9" customHeight="1" x14ac:dyDescent="0.25">
      <c r="A11" s="189"/>
      <c r="B11" s="192"/>
      <c r="C11" s="189"/>
      <c r="D11" s="189"/>
      <c r="E11" s="189"/>
      <c r="F11" s="192"/>
      <c r="G11" s="195"/>
      <c r="H11" s="189"/>
      <c r="I11" s="94" t="s">
        <v>57</v>
      </c>
      <c r="J11" s="104"/>
      <c r="K11" s="104"/>
      <c r="L11" s="104"/>
      <c r="M11" s="104"/>
      <c r="N11" s="104"/>
      <c r="O11" s="104"/>
      <c r="P11" s="104"/>
      <c r="Q11" s="104"/>
      <c r="R11" s="104"/>
      <c r="S11" s="104"/>
      <c r="T11" s="104"/>
      <c r="U11" s="104"/>
      <c r="V11" s="70" t="s">
        <v>54</v>
      </c>
      <c r="W11" s="221"/>
      <c r="X11" s="202"/>
      <c r="Y11" s="202"/>
      <c r="Z11" s="202"/>
      <c r="AA11" s="202"/>
      <c r="AB11" s="202"/>
      <c r="AC11" s="202"/>
      <c r="AD11" s="202"/>
      <c r="AE11" s="202"/>
      <c r="AF11" s="202"/>
      <c r="AG11" s="202"/>
      <c r="AH11" s="202"/>
      <c r="AI11" s="202"/>
      <c r="AJ11" s="202"/>
      <c r="AK11" s="202"/>
      <c r="AL11" s="203"/>
    </row>
    <row r="12" spans="1:42" s="9" customFormat="1" ht="55.9" customHeight="1" x14ac:dyDescent="0.25">
      <c r="A12" s="187" t="s">
        <v>46</v>
      </c>
      <c r="B12" s="190" t="s">
        <v>47</v>
      </c>
      <c r="C12" s="187" t="s">
        <v>48</v>
      </c>
      <c r="D12" s="187"/>
      <c r="E12" s="187"/>
      <c r="F12" s="190" t="s">
        <v>58</v>
      </c>
      <c r="G12" s="193">
        <v>0.5</v>
      </c>
      <c r="H12" s="187" t="s">
        <v>48</v>
      </c>
      <c r="I12" s="1" t="s">
        <v>51</v>
      </c>
      <c r="J12" s="116">
        <v>0.08</v>
      </c>
      <c r="K12" s="116">
        <v>0.1</v>
      </c>
      <c r="L12" s="116">
        <v>0.08</v>
      </c>
      <c r="M12" s="116">
        <v>0.08</v>
      </c>
      <c r="N12" s="116">
        <v>0.08</v>
      </c>
      <c r="O12" s="116">
        <v>0.08</v>
      </c>
      <c r="P12" s="116">
        <v>0.08</v>
      </c>
      <c r="Q12" s="116">
        <v>0.08</v>
      </c>
      <c r="R12" s="116">
        <v>0.08</v>
      </c>
      <c r="S12" s="116">
        <v>0.08</v>
      </c>
      <c r="T12" s="116">
        <v>0.1</v>
      </c>
      <c r="U12" s="116">
        <v>0.08</v>
      </c>
      <c r="V12" s="70">
        <f t="shared" ref="V12" si="1">SUM(J12:U12)</f>
        <v>0.99999999999999978</v>
      </c>
      <c r="W12" s="219"/>
      <c r="X12" s="201">
        <f t="shared" ref="X12" si="2">SUM(J12:M12)</f>
        <v>0.34</v>
      </c>
      <c r="Y12" s="201">
        <f t="shared" ref="Y12" si="3">SUM(J14:M14)</f>
        <v>0</v>
      </c>
      <c r="Z12" s="201">
        <f t="shared" ref="Z12" si="4">SUM(J14:M14)/SUM(J12:M12)</f>
        <v>0</v>
      </c>
      <c r="AA12" s="201">
        <f t="shared" ref="AA12" si="5">SUM(N12:Q12)</f>
        <v>0.32</v>
      </c>
      <c r="AB12" s="201">
        <f t="shared" ref="AB12" si="6">SUM(N14:Q14)</f>
        <v>0</v>
      </c>
      <c r="AC12" s="201">
        <f t="shared" ref="AC12" si="7">SUM(N14:Q14)/SUM(N12:Q12)</f>
        <v>0</v>
      </c>
      <c r="AD12" s="201">
        <f t="shared" ref="AD12" si="8">SUM(R12:U12)</f>
        <v>0.34</v>
      </c>
      <c r="AE12" s="201">
        <f t="shared" ref="AE12" si="9">SUM(R14:U14)</f>
        <v>0</v>
      </c>
      <c r="AF12" s="201">
        <f t="shared" ref="AF12" si="10">SUM(R14:U14)/SUM(R12:U12)</f>
        <v>0</v>
      </c>
      <c r="AG12" s="201">
        <f t="shared" ref="AG12" si="11">SUM(J12:O12)</f>
        <v>0.5</v>
      </c>
      <c r="AH12" s="201">
        <f t="shared" ref="AH12" si="12">SUM(J14:O14)</f>
        <v>0</v>
      </c>
      <c r="AI12" s="201">
        <f t="shared" ref="AI12" si="13">SUM(J14:O14)/SUM(J12:O12)</f>
        <v>0</v>
      </c>
      <c r="AJ12" s="201">
        <f t="shared" ref="AJ12" si="14">SUM(J12:U12)</f>
        <v>0.99999999999999978</v>
      </c>
      <c r="AK12" s="201">
        <f t="shared" ref="AK12" si="15">SUM(J14:U14)</f>
        <v>0</v>
      </c>
      <c r="AL12" s="203">
        <f t="shared" ref="AL12" si="16">+AK12/AJ12</f>
        <v>0</v>
      </c>
      <c r="AM12" s="199"/>
      <c r="AN12" s="200"/>
      <c r="AO12" s="200"/>
      <c r="AP12" s="200"/>
    </row>
    <row r="13" spans="1:42" s="9" customFormat="1" ht="55.9" customHeight="1" x14ac:dyDescent="0.25">
      <c r="A13" s="188"/>
      <c r="B13" s="191"/>
      <c r="C13" s="188"/>
      <c r="D13" s="188"/>
      <c r="E13" s="188"/>
      <c r="F13" s="191"/>
      <c r="G13" s="194"/>
      <c r="H13" s="188"/>
      <c r="I13" s="94" t="s">
        <v>52</v>
      </c>
      <c r="J13" s="97" t="s">
        <v>59</v>
      </c>
      <c r="K13" s="97" t="s">
        <v>59</v>
      </c>
      <c r="L13" s="97" t="s">
        <v>59</v>
      </c>
      <c r="M13" s="97" t="s">
        <v>59</v>
      </c>
      <c r="N13" s="97" t="s">
        <v>59</v>
      </c>
      <c r="O13" s="97" t="s">
        <v>59</v>
      </c>
      <c r="P13" s="97" t="s">
        <v>59</v>
      </c>
      <c r="Q13" s="97" t="s">
        <v>59</v>
      </c>
      <c r="R13" s="97" t="s">
        <v>59</v>
      </c>
      <c r="S13" s="97" t="s">
        <v>59</v>
      </c>
      <c r="T13" s="97" t="s">
        <v>59</v>
      </c>
      <c r="U13" s="97" t="s">
        <v>59</v>
      </c>
      <c r="V13" s="70" t="s">
        <v>54</v>
      </c>
      <c r="W13" s="220"/>
      <c r="X13" s="202"/>
      <c r="Y13" s="202"/>
      <c r="Z13" s="202"/>
      <c r="AA13" s="202"/>
      <c r="AB13" s="202"/>
      <c r="AC13" s="202"/>
      <c r="AD13" s="202"/>
      <c r="AE13" s="202"/>
      <c r="AF13" s="202"/>
      <c r="AG13" s="202"/>
      <c r="AH13" s="202"/>
      <c r="AI13" s="202"/>
      <c r="AJ13" s="202"/>
      <c r="AK13" s="202"/>
      <c r="AL13" s="203"/>
    </row>
    <row r="14" spans="1:42" s="9" customFormat="1" ht="55.9" customHeight="1" x14ac:dyDescent="0.25">
      <c r="A14" s="188"/>
      <c r="B14" s="191"/>
      <c r="C14" s="188"/>
      <c r="D14" s="188"/>
      <c r="E14" s="188"/>
      <c r="F14" s="191"/>
      <c r="G14" s="194"/>
      <c r="H14" s="188"/>
      <c r="I14" s="94" t="s">
        <v>55</v>
      </c>
      <c r="J14" s="115">
        <v>0</v>
      </c>
      <c r="K14" s="115">
        <v>0</v>
      </c>
      <c r="L14" s="115">
        <v>0</v>
      </c>
      <c r="M14" s="115">
        <v>0</v>
      </c>
      <c r="N14" s="115">
        <v>0</v>
      </c>
      <c r="O14" s="115">
        <v>0</v>
      </c>
      <c r="P14" s="115">
        <v>0</v>
      </c>
      <c r="Q14" s="115">
        <v>0</v>
      </c>
      <c r="R14" s="115">
        <v>0</v>
      </c>
      <c r="S14" s="115">
        <v>0</v>
      </c>
      <c r="T14" s="115">
        <v>0</v>
      </c>
      <c r="U14" s="115">
        <v>0</v>
      </c>
      <c r="V14" s="70">
        <f>SUM(J14:U14)</f>
        <v>0</v>
      </c>
      <c r="W14" s="220"/>
      <c r="X14" s="202"/>
      <c r="Y14" s="202"/>
      <c r="Z14" s="202"/>
      <c r="AA14" s="202"/>
      <c r="AB14" s="202"/>
      <c r="AC14" s="202"/>
      <c r="AD14" s="202"/>
      <c r="AE14" s="202"/>
      <c r="AF14" s="202"/>
      <c r="AG14" s="202"/>
      <c r="AH14" s="202"/>
      <c r="AI14" s="202"/>
      <c r="AJ14" s="202"/>
      <c r="AK14" s="202"/>
      <c r="AL14" s="203"/>
    </row>
    <row r="15" spans="1:42" s="9" customFormat="1" ht="55.9" customHeight="1" x14ac:dyDescent="0.25">
      <c r="A15" s="188"/>
      <c r="B15" s="191"/>
      <c r="C15" s="188"/>
      <c r="D15" s="188"/>
      <c r="E15" s="188"/>
      <c r="F15" s="191"/>
      <c r="G15" s="194"/>
      <c r="H15" s="188"/>
      <c r="I15" s="97" t="s">
        <v>56</v>
      </c>
      <c r="J15" s="117">
        <f>+J14/J12</f>
        <v>0</v>
      </c>
      <c r="K15" s="117">
        <f t="shared" ref="K15:U15" si="17">+K14/K12</f>
        <v>0</v>
      </c>
      <c r="L15" s="117">
        <f t="shared" si="17"/>
        <v>0</v>
      </c>
      <c r="M15" s="117">
        <f t="shared" si="17"/>
        <v>0</v>
      </c>
      <c r="N15" s="117">
        <f t="shared" si="17"/>
        <v>0</v>
      </c>
      <c r="O15" s="117">
        <f t="shared" si="17"/>
        <v>0</v>
      </c>
      <c r="P15" s="117">
        <f t="shared" si="17"/>
        <v>0</v>
      </c>
      <c r="Q15" s="117">
        <f t="shared" si="17"/>
        <v>0</v>
      </c>
      <c r="R15" s="117">
        <f t="shared" si="17"/>
        <v>0</v>
      </c>
      <c r="S15" s="117">
        <f>+S14/S12</f>
        <v>0</v>
      </c>
      <c r="T15" s="117">
        <f t="shared" si="17"/>
        <v>0</v>
      </c>
      <c r="U15" s="117">
        <f t="shared" si="17"/>
        <v>0</v>
      </c>
      <c r="V15" s="70" t="s">
        <v>54</v>
      </c>
      <c r="W15" s="220"/>
      <c r="X15" s="202"/>
      <c r="Y15" s="202"/>
      <c r="Z15" s="202"/>
      <c r="AA15" s="202"/>
      <c r="AB15" s="202"/>
      <c r="AC15" s="202"/>
      <c r="AD15" s="202"/>
      <c r="AE15" s="202"/>
      <c r="AF15" s="202"/>
      <c r="AG15" s="202"/>
      <c r="AH15" s="202"/>
      <c r="AI15" s="202"/>
      <c r="AJ15" s="202"/>
      <c r="AK15" s="202"/>
      <c r="AL15" s="203"/>
    </row>
    <row r="16" spans="1:42" s="9" customFormat="1" ht="55.9" customHeight="1" x14ac:dyDescent="0.25">
      <c r="A16" s="189"/>
      <c r="B16" s="192"/>
      <c r="C16" s="189"/>
      <c r="D16" s="189"/>
      <c r="E16" s="189"/>
      <c r="F16" s="192"/>
      <c r="G16" s="195"/>
      <c r="H16" s="189"/>
      <c r="I16" s="94" t="s">
        <v>57</v>
      </c>
      <c r="J16" s="104"/>
      <c r="K16" s="104"/>
      <c r="L16" s="104"/>
      <c r="M16" s="104"/>
      <c r="N16" s="104"/>
      <c r="O16" s="104"/>
      <c r="P16" s="104"/>
      <c r="Q16" s="104"/>
      <c r="R16" s="104"/>
      <c r="S16" s="104"/>
      <c r="T16" s="104"/>
      <c r="U16" s="104"/>
      <c r="V16" s="70" t="s">
        <v>54</v>
      </c>
      <c r="W16" s="221"/>
      <c r="X16" s="202"/>
      <c r="Y16" s="202"/>
      <c r="Z16" s="202"/>
      <c r="AA16" s="202"/>
      <c r="AB16" s="202"/>
      <c r="AC16" s="202"/>
      <c r="AD16" s="202"/>
      <c r="AE16" s="202"/>
      <c r="AF16" s="202"/>
      <c r="AG16" s="202"/>
      <c r="AH16" s="202"/>
      <c r="AI16" s="202"/>
      <c r="AJ16" s="202"/>
      <c r="AK16" s="202"/>
      <c r="AL16" s="203"/>
    </row>
    <row r="17" spans="1:42" s="9" customFormat="1" ht="55.9" customHeight="1" x14ac:dyDescent="0.25">
      <c r="A17" s="187" t="s">
        <v>46</v>
      </c>
      <c r="B17" s="190" t="s">
        <v>60</v>
      </c>
      <c r="C17" s="187" t="s">
        <v>48</v>
      </c>
      <c r="D17" s="187"/>
      <c r="E17" s="187"/>
      <c r="F17" s="190" t="s">
        <v>61</v>
      </c>
      <c r="G17" s="193">
        <v>0.11</v>
      </c>
      <c r="H17" s="187" t="s">
        <v>48</v>
      </c>
      <c r="I17" s="1" t="s">
        <v>51</v>
      </c>
      <c r="J17" s="96">
        <v>0</v>
      </c>
      <c r="K17" s="96">
        <v>0</v>
      </c>
      <c r="L17" s="96">
        <v>0</v>
      </c>
      <c r="M17" s="96">
        <v>0</v>
      </c>
      <c r="N17" s="96">
        <v>0</v>
      </c>
      <c r="O17" s="96">
        <v>0</v>
      </c>
      <c r="P17" s="96">
        <v>0</v>
      </c>
      <c r="Q17" s="96">
        <v>0</v>
      </c>
      <c r="R17" s="96">
        <v>0</v>
      </c>
      <c r="S17" s="98">
        <v>0</v>
      </c>
      <c r="T17" s="98">
        <v>1</v>
      </c>
      <c r="U17" s="96">
        <v>0</v>
      </c>
      <c r="V17" s="70">
        <f t="shared" ref="V17" si="18">SUM(J17:U17)</f>
        <v>1</v>
      </c>
      <c r="W17" s="219"/>
      <c r="X17" s="204" t="s">
        <v>62</v>
      </c>
      <c r="Y17" s="204" t="s">
        <v>62</v>
      </c>
      <c r="Z17" s="204" t="s">
        <v>62</v>
      </c>
      <c r="AA17" s="201">
        <f t="shared" ref="AA17" si="19">SUM(N17:Q17)</f>
        <v>0</v>
      </c>
      <c r="AB17" s="201">
        <f t="shared" ref="AB17" si="20">SUM(N19:Q19)</f>
        <v>0</v>
      </c>
      <c r="AC17" s="201" t="e">
        <f t="shared" ref="AC17" si="21">SUM(N19:Q19)/SUM(N17:Q17)</f>
        <v>#DIV/0!</v>
      </c>
      <c r="AD17" s="201">
        <f t="shared" ref="AD17" si="22">SUM(R17:U17)</f>
        <v>1</v>
      </c>
      <c r="AE17" s="201">
        <f t="shared" ref="AE17" si="23">SUM(R19:U19)</f>
        <v>0</v>
      </c>
      <c r="AF17" s="201">
        <f t="shared" ref="AF17" si="24">SUM(R19:U19)/SUM(R17:U17)</f>
        <v>0</v>
      </c>
      <c r="AG17" s="201">
        <f t="shared" ref="AG17" si="25">SUM(J17:O17)</f>
        <v>0</v>
      </c>
      <c r="AH17" s="201">
        <f t="shared" ref="AH17" si="26">SUM(J19:O19)</f>
        <v>0</v>
      </c>
      <c r="AI17" s="201" t="e">
        <f t="shared" ref="AI17" si="27">SUM(J19:O19)/SUM(J17:O17)</f>
        <v>#DIV/0!</v>
      </c>
      <c r="AJ17" s="201">
        <f t="shared" ref="AJ17" si="28">SUM(J17:U17)</f>
        <v>1</v>
      </c>
      <c r="AK17" s="201">
        <f t="shared" ref="AK17" si="29">SUM(J19:U19)</f>
        <v>0</v>
      </c>
      <c r="AL17" s="203">
        <f t="shared" ref="AL17" si="30">+AK17/AJ17</f>
        <v>0</v>
      </c>
      <c r="AM17" s="199"/>
      <c r="AN17" s="200"/>
      <c r="AO17" s="200"/>
      <c r="AP17" s="200"/>
    </row>
    <row r="18" spans="1:42" s="9" customFormat="1" ht="55.9" customHeight="1" x14ac:dyDescent="0.25">
      <c r="A18" s="188"/>
      <c r="B18" s="191"/>
      <c r="C18" s="188"/>
      <c r="D18" s="188"/>
      <c r="E18" s="188"/>
      <c r="F18" s="191"/>
      <c r="G18" s="194"/>
      <c r="H18" s="188"/>
      <c r="I18" s="94" t="s">
        <v>52</v>
      </c>
      <c r="J18" s="97" t="s">
        <v>54</v>
      </c>
      <c r="K18" s="97" t="s">
        <v>54</v>
      </c>
      <c r="L18" s="97" t="s">
        <v>54</v>
      </c>
      <c r="M18" s="97" t="s">
        <v>54</v>
      </c>
      <c r="N18" s="97" t="s">
        <v>54</v>
      </c>
      <c r="O18" s="97" t="s">
        <v>54</v>
      </c>
      <c r="P18" s="97" t="s">
        <v>54</v>
      </c>
      <c r="Q18" s="97" t="s">
        <v>54</v>
      </c>
      <c r="R18" s="97" t="s">
        <v>54</v>
      </c>
      <c r="S18" s="97" t="s">
        <v>54</v>
      </c>
      <c r="T18" s="97" t="s">
        <v>54</v>
      </c>
      <c r="U18" s="97" t="s">
        <v>63</v>
      </c>
      <c r="V18" s="70" t="s">
        <v>54</v>
      </c>
      <c r="W18" s="222"/>
      <c r="X18" s="205"/>
      <c r="Y18" s="205"/>
      <c r="Z18" s="205"/>
      <c r="AA18" s="202"/>
      <c r="AB18" s="202"/>
      <c r="AC18" s="202"/>
      <c r="AD18" s="202"/>
      <c r="AE18" s="202"/>
      <c r="AF18" s="202"/>
      <c r="AG18" s="202"/>
      <c r="AH18" s="202"/>
      <c r="AI18" s="202"/>
      <c r="AJ18" s="202"/>
      <c r="AK18" s="202"/>
      <c r="AL18" s="203"/>
    </row>
    <row r="19" spans="1:42" s="9" customFormat="1" ht="55.9" customHeight="1" x14ac:dyDescent="0.25">
      <c r="A19" s="188"/>
      <c r="B19" s="191"/>
      <c r="C19" s="188"/>
      <c r="D19" s="188"/>
      <c r="E19" s="188"/>
      <c r="F19" s="191"/>
      <c r="G19" s="194"/>
      <c r="H19" s="188"/>
      <c r="I19" s="94" t="s">
        <v>55</v>
      </c>
      <c r="J19" s="115">
        <v>0</v>
      </c>
      <c r="K19" s="115">
        <v>0</v>
      </c>
      <c r="L19" s="115">
        <v>0</v>
      </c>
      <c r="M19" s="115">
        <v>0</v>
      </c>
      <c r="N19" s="115">
        <v>0</v>
      </c>
      <c r="O19" s="115">
        <v>0</v>
      </c>
      <c r="P19" s="115">
        <v>0</v>
      </c>
      <c r="Q19" s="115">
        <v>0</v>
      </c>
      <c r="R19" s="115">
        <v>0</v>
      </c>
      <c r="S19" s="115">
        <v>0</v>
      </c>
      <c r="T19" s="115">
        <v>0</v>
      </c>
      <c r="U19" s="115">
        <v>0</v>
      </c>
      <c r="V19" s="70">
        <f>SUM(J19:U19)</f>
        <v>0</v>
      </c>
      <c r="W19" s="222"/>
      <c r="X19" s="205"/>
      <c r="Y19" s="205"/>
      <c r="Z19" s="205"/>
      <c r="AA19" s="202"/>
      <c r="AB19" s="202"/>
      <c r="AC19" s="202"/>
      <c r="AD19" s="202"/>
      <c r="AE19" s="202"/>
      <c r="AF19" s="202"/>
      <c r="AG19" s="202"/>
      <c r="AH19" s="202"/>
      <c r="AI19" s="202"/>
      <c r="AJ19" s="202"/>
      <c r="AK19" s="202"/>
      <c r="AL19" s="203"/>
    </row>
    <row r="20" spans="1:42" s="9" customFormat="1" ht="55.9" customHeight="1" x14ac:dyDescent="0.25">
      <c r="A20" s="188"/>
      <c r="B20" s="191"/>
      <c r="C20" s="188"/>
      <c r="D20" s="188"/>
      <c r="E20" s="188"/>
      <c r="F20" s="191"/>
      <c r="G20" s="194"/>
      <c r="H20" s="188"/>
      <c r="I20" s="97" t="s">
        <v>56</v>
      </c>
      <c r="J20" s="117" t="e">
        <f t="shared" ref="J20:T20" si="31">+J19/J17</f>
        <v>#DIV/0!</v>
      </c>
      <c r="K20" s="117" t="e">
        <f t="shared" si="31"/>
        <v>#DIV/0!</v>
      </c>
      <c r="L20" s="117" t="e">
        <f t="shared" si="31"/>
        <v>#DIV/0!</v>
      </c>
      <c r="M20" s="117" t="e">
        <f t="shared" si="31"/>
        <v>#DIV/0!</v>
      </c>
      <c r="N20" s="117" t="e">
        <f t="shared" si="31"/>
        <v>#DIV/0!</v>
      </c>
      <c r="O20" s="117" t="e">
        <f t="shared" si="31"/>
        <v>#DIV/0!</v>
      </c>
      <c r="P20" s="117" t="e">
        <f t="shared" si="31"/>
        <v>#DIV/0!</v>
      </c>
      <c r="Q20" s="117" t="e">
        <f t="shared" si="31"/>
        <v>#DIV/0!</v>
      </c>
      <c r="R20" s="117" t="e">
        <f t="shared" si="31"/>
        <v>#DIV/0!</v>
      </c>
      <c r="S20" s="117" t="e">
        <f>+S19/S17</f>
        <v>#DIV/0!</v>
      </c>
      <c r="T20" s="117">
        <f t="shared" si="31"/>
        <v>0</v>
      </c>
      <c r="U20" s="117" t="e">
        <f t="shared" ref="U20" si="32">+U19/U17</f>
        <v>#DIV/0!</v>
      </c>
      <c r="V20" s="70" t="s">
        <v>54</v>
      </c>
      <c r="W20" s="222"/>
      <c r="X20" s="205"/>
      <c r="Y20" s="205"/>
      <c r="Z20" s="205"/>
      <c r="AA20" s="202"/>
      <c r="AB20" s="202"/>
      <c r="AC20" s="202"/>
      <c r="AD20" s="202"/>
      <c r="AE20" s="202"/>
      <c r="AF20" s="202"/>
      <c r="AG20" s="202"/>
      <c r="AH20" s="202"/>
      <c r="AI20" s="202"/>
      <c r="AJ20" s="202"/>
      <c r="AK20" s="202"/>
      <c r="AL20" s="203"/>
    </row>
    <row r="21" spans="1:42" s="9" customFormat="1" ht="55.9" customHeight="1" x14ac:dyDescent="0.25">
      <c r="A21" s="189"/>
      <c r="B21" s="192"/>
      <c r="C21" s="189"/>
      <c r="D21" s="189"/>
      <c r="E21" s="189"/>
      <c r="F21" s="192"/>
      <c r="G21" s="195"/>
      <c r="H21" s="189"/>
      <c r="I21" s="94" t="s">
        <v>57</v>
      </c>
      <c r="J21" s="104"/>
      <c r="K21" s="104"/>
      <c r="L21" s="104"/>
      <c r="M21" s="104"/>
      <c r="N21" s="104"/>
      <c r="O21" s="104"/>
      <c r="P21" s="104"/>
      <c r="Q21" s="104"/>
      <c r="R21" s="104"/>
      <c r="S21" s="104"/>
      <c r="T21" s="104"/>
      <c r="U21" s="104"/>
      <c r="V21" s="70" t="s">
        <v>54</v>
      </c>
      <c r="W21" s="223"/>
      <c r="X21" s="205"/>
      <c r="Y21" s="205"/>
      <c r="Z21" s="205"/>
      <c r="AA21" s="202"/>
      <c r="AB21" s="202"/>
      <c r="AC21" s="202"/>
      <c r="AD21" s="202"/>
      <c r="AE21" s="202"/>
      <c r="AF21" s="202"/>
      <c r="AG21" s="202"/>
      <c r="AH21" s="202"/>
      <c r="AI21" s="202"/>
      <c r="AJ21" s="202"/>
      <c r="AK21" s="202"/>
      <c r="AL21" s="203"/>
    </row>
    <row r="22" spans="1:42" s="9" customFormat="1" ht="55.9" customHeight="1" x14ac:dyDescent="0.25">
      <c r="A22" s="187" t="s">
        <v>46</v>
      </c>
      <c r="B22" s="190" t="s">
        <v>60</v>
      </c>
      <c r="C22" s="187" t="s">
        <v>48</v>
      </c>
      <c r="D22" s="187"/>
      <c r="E22" s="187"/>
      <c r="F22" s="190" t="s">
        <v>64</v>
      </c>
      <c r="G22" s="193">
        <v>0.23</v>
      </c>
      <c r="H22" s="187" t="s">
        <v>48</v>
      </c>
      <c r="I22" s="1" t="s">
        <v>51</v>
      </c>
      <c r="J22" s="96">
        <v>0</v>
      </c>
      <c r="K22" s="96">
        <v>0</v>
      </c>
      <c r="L22" s="96">
        <v>0</v>
      </c>
      <c r="M22" s="96">
        <v>0</v>
      </c>
      <c r="N22" s="96">
        <v>0</v>
      </c>
      <c r="O22" s="96">
        <v>0.5</v>
      </c>
      <c r="P22" s="96">
        <v>0.5</v>
      </c>
      <c r="Q22" s="96">
        <v>0</v>
      </c>
      <c r="R22" s="96">
        <v>0</v>
      </c>
      <c r="S22" s="96">
        <v>0</v>
      </c>
      <c r="T22" s="96">
        <v>0</v>
      </c>
      <c r="U22" s="96">
        <v>0</v>
      </c>
      <c r="V22" s="70">
        <f>SUM(J22:U22)</f>
        <v>1</v>
      </c>
      <c r="W22" s="219"/>
      <c r="X22" s="204" t="s">
        <v>62</v>
      </c>
      <c r="Y22" s="204" t="s">
        <v>62</v>
      </c>
      <c r="Z22" s="204" t="s">
        <v>62</v>
      </c>
      <c r="AA22" s="201">
        <f t="shared" ref="AA22" si="33">SUM(N22:Q22)</f>
        <v>1</v>
      </c>
      <c r="AB22" s="201">
        <f t="shared" ref="AB22" si="34">SUM(N24:Q24)</f>
        <v>0</v>
      </c>
      <c r="AC22" s="201">
        <f t="shared" ref="AC22" si="35">SUM(N24:Q24)/SUM(N22:Q22)</f>
        <v>0</v>
      </c>
      <c r="AD22" s="201">
        <f t="shared" ref="AD22" si="36">SUM(R22:U22)</f>
        <v>0</v>
      </c>
      <c r="AE22" s="201">
        <f t="shared" ref="AE22" si="37">SUM(R24:U24)</f>
        <v>0</v>
      </c>
      <c r="AF22" s="201" t="e">
        <f t="shared" ref="AF22" si="38">SUM(R24:U24)/SUM(R22:U22)</f>
        <v>#DIV/0!</v>
      </c>
      <c r="AG22" s="201">
        <f t="shared" ref="AG22" si="39">SUM(J22:O22)</f>
        <v>0.5</v>
      </c>
      <c r="AH22" s="201">
        <f t="shared" ref="AH22" si="40">SUM(J24:O24)</f>
        <v>0</v>
      </c>
      <c r="AI22" s="201">
        <f t="shared" ref="AI22" si="41">SUM(J24:O24)/SUM(J22:O22)</f>
        <v>0</v>
      </c>
      <c r="AJ22" s="201">
        <f t="shared" ref="AJ22" si="42">SUM(J22:U22)</f>
        <v>1</v>
      </c>
      <c r="AK22" s="201">
        <f t="shared" ref="AK22" si="43">SUM(J24:U24)</f>
        <v>0</v>
      </c>
      <c r="AL22" s="203">
        <f t="shared" ref="AL22" si="44">+AK22/AJ22</f>
        <v>0</v>
      </c>
      <c r="AM22" s="199"/>
      <c r="AN22" s="200"/>
      <c r="AO22" s="200"/>
      <c r="AP22" s="200"/>
    </row>
    <row r="23" spans="1:42" s="9" customFormat="1" ht="55.9" customHeight="1" x14ac:dyDescent="0.25">
      <c r="A23" s="188"/>
      <c r="B23" s="191"/>
      <c r="C23" s="188"/>
      <c r="D23" s="188"/>
      <c r="E23" s="188"/>
      <c r="F23" s="191"/>
      <c r="G23" s="194"/>
      <c r="H23" s="188"/>
      <c r="I23" s="94" t="s">
        <v>52</v>
      </c>
      <c r="J23" s="97" t="s">
        <v>54</v>
      </c>
      <c r="K23" s="97" t="s">
        <v>54</v>
      </c>
      <c r="L23" s="97" t="s">
        <v>54</v>
      </c>
      <c r="M23" s="97" t="s">
        <v>54</v>
      </c>
      <c r="N23" s="97" t="s">
        <v>54</v>
      </c>
      <c r="O23" s="97" t="s">
        <v>65</v>
      </c>
      <c r="P23" s="97" t="s">
        <v>65</v>
      </c>
      <c r="Q23" s="97" t="s">
        <v>54</v>
      </c>
      <c r="R23" s="97" t="s">
        <v>54</v>
      </c>
      <c r="S23" s="97" t="s">
        <v>54</v>
      </c>
      <c r="T23" s="97" t="s">
        <v>54</v>
      </c>
      <c r="U23" s="97" t="s">
        <v>54</v>
      </c>
      <c r="V23" s="70" t="s">
        <v>54</v>
      </c>
      <c r="W23" s="222"/>
      <c r="X23" s="205"/>
      <c r="Y23" s="205"/>
      <c r="Z23" s="205"/>
      <c r="AA23" s="202"/>
      <c r="AB23" s="202"/>
      <c r="AC23" s="202"/>
      <c r="AD23" s="202"/>
      <c r="AE23" s="202"/>
      <c r="AF23" s="202"/>
      <c r="AG23" s="202"/>
      <c r="AH23" s="202"/>
      <c r="AI23" s="202"/>
      <c r="AJ23" s="202"/>
      <c r="AK23" s="202"/>
      <c r="AL23" s="203"/>
    </row>
    <row r="24" spans="1:42" s="9" customFormat="1" ht="55.9" customHeight="1" x14ac:dyDescent="0.25">
      <c r="A24" s="188"/>
      <c r="B24" s="191"/>
      <c r="C24" s="188"/>
      <c r="D24" s="188"/>
      <c r="E24" s="188"/>
      <c r="F24" s="191"/>
      <c r="G24" s="194"/>
      <c r="H24" s="188"/>
      <c r="I24" s="94" t="s">
        <v>55</v>
      </c>
      <c r="J24" s="115">
        <v>0</v>
      </c>
      <c r="K24" s="115">
        <v>0</v>
      </c>
      <c r="L24" s="115">
        <v>0</v>
      </c>
      <c r="M24" s="115">
        <v>0</v>
      </c>
      <c r="N24" s="115">
        <v>0</v>
      </c>
      <c r="O24" s="115">
        <v>0</v>
      </c>
      <c r="P24" s="115">
        <v>0</v>
      </c>
      <c r="Q24" s="115">
        <v>0</v>
      </c>
      <c r="R24" s="115">
        <v>0</v>
      </c>
      <c r="S24" s="115">
        <v>0</v>
      </c>
      <c r="T24" s="115">
        <v>0</v>
      </c>
      <c r="U24" s="115">
        <v>0</v>
      </c>
      <c r="V24" s="70">
        <f>SUM(J24:U24)</f>
        <v>0</v>
      </c>
      <c r="W24" s="222"/>
      <c r="X24" s="205"/>
      <c r="Y24" s="205"/>
      <c r="Z24" s="205"/>
      <c r="AA24" s="202"/>
      <c r="AB24" s="202"/>
      <c r="AC24" s="202"/>
      <c r="AD24" s="202"/>
      <c r="AE24" s="202"/>
      <c r="AF24" s="202"/>
      <c r="AG24" s="202"/>
      <c r="AH24" s="202"/>
      <c r="AI24" s="202"/>
      <c r="AJ24" s="202"/>
      <c r="AK24" s="202"/>
      <c r="AL24" s="203"/>
    </row>
    <row r="25" spans="1:42" s="9" customFormat="1" ht="55.9" customHeight="1" x14ac:dyDescent="0.25">
      <c r="A25" s="188"/>
      <c r="B25" s="191"/>
      <c r="C25" s="188"/>
      <c r="D25" s="188"/>
      <c r="E25" s="188"/>
      <c r="F25" s="191"/>
      <c r="G25" s="194"/>
      <c r="H25" s="188"/>
      <c r="I25" s="97" t="s">
        <v>56</v>
      </c>
      <c r="J25" s="117" t="e">
        <f t="shared" ref="J25:U25" si="45">+J24/J22</f>
        <v>#DIV/0!</v>
      </c>
      <c r="K25" s="117" t="e">
        <f t="shared" si="45"/>
        <v>#DIV/0!</v>
      </c>
      <c r="L25" s="117" t="e">
        <f t="shared" si="45"/>
        <v>#DIV/0!</v>
      </c>
      <c r="M25" s="117" t="e">
        <f t="shared" si="45"/>
        <v>#DIV/0!</v>
      </c>
      <c r="N25" s="117" t="e">
        <f t="shared" si="45"/>
        <v>#DIV/0!</v>
      </c>
      <c r="O25" s="117">
        <f t="shared" si="45"/>
        <v>0</v>
      </c>
      <c r="P25" s="117">
        <f t="shared" si="45"/>
        <v>0</v>
      </c>
      <c r="Q25" s="117" t="e">
        <f t="shared" si="45"/>
        <v>#DIV/0!</v>
      </c>
      <c r="R25" s="117" t="e">
        <f t="shared" si="45"/>
        <v>#DIV/0!</v>
      </c>
      <c r="S25" s="117" t="e">
        <f>+S24/S22</f>
        <v>#DIV/0!</v>
      </c>
      <c r="T25" s="117" t="e">
        <f t="shared" si="45"/>
        <v>#DIV/0!</v>
      </c>
      <c r="U25" s="117" t="e">
        <f t="shared" si="45"/>
        <v>#DIV/0!</v>
      </c>
      <c r="V25" s="70" t="s">
        <v>54</v>
      </c>
      <c r="W25" s="222"/>
      <c r="X25" s="205"/>
      <c r="Y25" s="205"/>
      <c r="Z25" s="205"/>
      <c r="AA25" s="202"/>
      <c r="AB25" s="202"/>
      <c r="AC25" s="202"/>
      <c r="AD25" s="202"/>
      <c r="AE25" s="202"/>
      <c r="AF25" s="202"/>
      <c r="AG25" s="202"/>
      <c r="AH25" s="202"/>
      <c r="AI25" s="202"/>
      <c r="AJ25" s="202"/>
      <c r="AK25" s="202"/>
      <c r="AL25" s="203"/>
    </row>
    <row r="26" spans="1:42" s="9" customFormat="1" ht="55.9" customHeight="1" x14ac:dyDescent="0.25">
      <c r="A26" s="189"/>
      <c r="B26" s="192"/>
      <c r="C26" s="189"/>
      <c r="D26" s="189"/>
      <c r="E26" s="189"/>
      <c r="F26" s="192"/>
      <c r="G26" s="195"/>
      <c r="H26" s="189"/>
      <c r="I26" s="94" t="s">
        <v>57</v>
      </c>
      <c r="J26" s="104"/>
      <c r="K26" s="104"/>
      <c r="L26" s="104"/>
      <c r="M26" s="104"/>
      <c r="N26" s="104"/>
      <c r="O26" s="104"/>
      <c r="P26" s="104"/>
      <c r="Q26" s="104"/>
      <c r="R26" s="104"/>
      <c r="S26" s="104"/>
      <c r="T26" s="104"/>
      <c r="U26" s="104"/>
      <c r="V26" s="70" t="s">
        <v>54</v>
      </c>
      <c r="W26" s="223"/>
      <c r="X26" s="205"/>
      <c r="Y26" s="205"/>
      <c r="Z26" s="205"/>
      <c r="AA26" s="202"/>
      <c r="AB26" s="202"/>
      <c r="AC26" s="202"/>
      <c r="AD26" s="202"/>
      <c r="AE26" s="202"/>
      <c r="AF26" s="202"/>
      <c r="AG26" s="202"/>
      <c r="AH26" s="202"/>
      <c r="AI26" s="202"/>
      <c r="AJ26" s="202"/>
      <c r="AK26" s="202"/>
      <c r="AL26" s="203"/>
    </row>
    <row r="27" spans="1:42" s="9" customFormat="1" ht="55.9" customHeight="1" x14ac:dyDescent="0.25">
      <c r="A27" s="187" t="s">
        <v>46</v>
      </c>
      <c r="B27" s="190" t="s">
        <v>60</v>
      </c>
      <c r="C27" s="187" t="s">
        <v>48</v>
      </c>
      <c r="D27" s="187"/>
      <c r="E27" s="187"/>
      <c r="F27" s="190" t="s">
        <v>66</v>
      </c>
      <c r="G27" s="193">
        <v>0.23</v>
      </c>
      <c r="H27" s="187" t="s">
        <v>48</v>
      </c>
      <c r="I27" s="1" t="s">
        <v>51</v>
      </c>
      <c r="J27" s="96">
        <v>0</v>
      </c>
      <c r="K27" s="96">
        <v>0</v>
      </c>
      <c r="L27" s="96">
        <v>0</v>
      </c>
      <c r="M27" s="96">
        <v>0</v>
      </c>
      <c r="N27" s="96">
        <v>0</v>
      </c>
      <c r="O27" s="96">
        <v>0.5</v>
      </c>
      <c r="P27" s="96">
        <v>0.5</v>
      </c>
      <c r="Q27" s="96">
        <v>0</v>
      </c>
      <c r="R27" s="96">
        <v>0</v>
      </c>
      <c r="S27" s="96">
        <v>0</v>
      </c>
      <c r="T27" s="96">
        <v>0</v>
      </c>
      <c r="U27" s="96">
        <v>0</v>
      </c>
      <c r="V27" s="70">
        <f t="shared" ref="V27" si="46">SUM(J27:U27)</f>
        <v>1</v>
      </c>
      <c r="W27" s="219"/>
      <c r="X27" s="204" t="s">
        <v>62</v>
      </c>
      <c r="Y27" s="204" t="s">
        <v>62</v>
      </c>
      <c r="Z27" s="204" t="s">
        <v>62</v>
      </c>
      <c r="AA27" s="201">
        <f t="shared" ref="AA27" si="47">SUM(N27:Q27)</f>
        <v>1</v>
      </c>
      <c r="AB27" s="201">
        <f t="shared" ref="AB27" si="48">SUM(N29:Q29)</f>
        <v>0</v>
      </c>
      <c r="AC27" s="201">
        <f t="shared" ref="AC27" si="49">SUM(N29:Q29)/SUM(N27:Q27)</f>
        <v>0</v>
      </c>
      <c r="AD27" s="201">
        <f t="shared" ref="AD27" si="50">SUM(R27:U27)</f>
        <v>0</v>
      </c>
      <c r="AE27" s="201">
        <f t="shared" ref="AE27" si="51">SUM(R29:U29)</f>
        <v>0</v>
      </c>
      <c r="AF27" s="201" t="e">
        <f t="shared" ref="AF27" si="52">SUM(R29:U29)/SUM(R27:U27)</f>
        <v>#DIV/0!</v>
      </c>
      <c r="AG27" s="201">
        <f t="shared" ref="AG27" si="53">SUM(J27:O27)</f>
        <v>0.5</v>
      </c>
      <c r="AH27" s="201">
        <f t="shared" ref="AH27" si="54">SUM(J29:O29)</f>
        <v>0</v>
      </c>
      <c r="AI27" s="201">
        <f t="shared" ref="AI27" si="55">SUM(J29:O29)/SUM(J27:O27)</f>
        <v>0</v>
      </c>
      <c r="AJ27" s="201">
        <f t="shared" ref="AJ27" si="56">SUM(J27:U27)</f>
        <v>1</v>
      </c>
      <c r="AK27" s="201">
        <f t="shared" ref="AK27" si="57">SUM(J29:U29)</f>
        <v>0</v>
      </c>
      <c r="AL27" s="203">
        <f t="shared" ref="AL27" si="58">+AK27/AJ27</f>
        <v>0</v>
      </c>
      <c r="AM27" s="199"/>
      <c r="AN27" s="200"/>
      <c r="AO27" s="200"/>
      <c r="AP27" s="200"/>
    </row>
    <row r="28" spans="1:42" s="9" customFormat="1" ht="55.9" customHeight="1" x14ac:dyDescent="0.25">
      <c r="A28" s="188"/>
      <c r="B28" s="191"/>
      <c r="C28" s="188"/>
      <c r="D28" s="188"/>
      <c r="E28" s="188"/>
      <c r="F28" s="191"/>
      <c r="G28" s="194"/>
      <c r="H28" s="188"/>
      <c r="I28" s="94" t="s">
        <v>52</v>
      </c>
      <c r="J28" s="97" t="s">
        <v>54</v>
      </c>
      <c r="K28" s="97" t="s">
        <v>54</v>
      </c>
      <c r="L28" s="97" t="s">
        <v>54</v>
      </c>
      <c r="M28" s="97" t="s">
        <v>54</v>
      </c>
      <c r="N28" s="97" t="s">
        <v>54</v>
      </c>
      <c r="O28" s="97" t="s">
        <v>67</v>
      </c>
      <c r="P28" s="97" t="s">
        <v>65</v>
      </c>
      <c r="Q28" s="97" t="s">
        <v>54</v>
      </c>
      <c r="R28" s="97" t="s">
        <v>54</v>
      </c>
      <c r="S28" s="97" t="s">
        <v>54</v>
      </c>
      <c r="T28" s="97" t="s">
        <v>54</v>
      </c>
      <c r="U28" s="97" t="s">
        <v>54</v>
      </c>
      <c r="V28" s="70" t="s">
        <v>54</v>
      </c>
      <c r="W28" s="222"/>
      <c r="X28" s="205"/>
      <c r="Y28" s="205"/>
      <c r="Z28" s="205"/>
      <c r="AA28" s="202"/>
      <c r="AB28" s="202"/>
      <c r="AC28" s="202"/>
      <c r="AD28" s="202"/>
      <c r="AE28" s="202"/>
      <c r="AF28" s="202"/>
      <c r="AG28" s="202"/>
      <c r="AH28" s="202"/>
      <c r="AI28" s="202"/>
      <c r="AJ28" s="202"/>
      <c r="AK28" s="202"/>
      <c r="AL28" s="203"/>
    </row>
    <row r="29" spans="1:42" s="9" customFormat="1" ht="55.9" customHeight="1" x14ac:dyDescent="0.25">
      <c r="A29" s="188"/>
      <c r="B29" s="191"/>
      <c r="C29" s="188"/>
      <c r="D29" s="188"/>
      <c r="E29" s="188"/>
      <c r="F29" s="191"/>
      <c r="G29" s="194"/>
      <c r="H29" s="188"/>
      <c r="I29" s="94" t="s">
        <v>55</v>
      </c>
      <c r="J29" s="115">
        <v>0</v>
      </c>
      <c r="K29" s="115">
        <v>0</v>
      </c>
      <c r="L29" s="115">
        <v>0</v>
      </c>
      <c r="M29" s="115">
        <v>0</v>
      </c>
      <c r="N29" s="115">
        <v>0</v>
      </c>
      <c r="O29" s="115">
        <v>0</v>
      </c>
      <c r="P29" s="115">
        <v>0</v>
      </c>
      <c r="Q29" s="115">
        <v>0</v>
      </c>
      <c r="R29" s="115">
        <v>0</v>
      </c>
      <c r="S29" s="115">
        <v>0</v>
      </c>
      <c r="T29" s="115">
        <v>0</v>
      </c>
      <c r="U29" s="115">
        <v>0</v>
      </c>
      <c r="V29" s="70">
        <f>SUM(J29:U29)</f>
        <v>0</v>
      </c>
      <c r="W29" s="222"/>
      <c r="X29" s="205"/>
      <c r="Y29" s="205"/>
      <c r="Z29" s="205"/>
      <c r="AA29" s="202"/>
      <c r="AB29" s="202"/>
      <c r="AC29" s="202"/>
      <c r="AD29" s="202"/>
      <c r="AE29" s="202"/>
      <c r="AF29" s="202"/>
      <c r="AG29" s="202"/>
      <c r="AH29" s="202"/>
      <c r="AI29" s="202"/>
      <c r="AJ29" s="202"/>
      <c r="AK29" s="202"/>
      <c r="AL29" s="203"/>
    </row>
    <row r="30" spans="1:42" s="9" customFormat="1" ht="55.9" customHeight="1" x14ac:dyDescent="0.25">
      <c r="A30" s="188"/>
      <c r="B30" s="191"/>
      <c r="C30" s="188"/>
      <c r="D30" s="188"/>
      <c r="E30" s="188"/>
      <c r="F30" s="191"/>
      <c r="G30" s="194"/>
      <c r="H30" s="188"/>
      <c r="I30" s="97" t="s">
        <v>56</v>
      </c>
      <c r="J30" s="117" t="e">
        <f t="shared" ref="J30:U30" si="59">+J29/J27</f>
        <v>#DIV/0!</v>
      </c>
      <c r="K30" s="117" t="e">
        <f t="shared" si="59"/>
        <v>#DIV/0!</v>
      </c>
      <c r="L30" s="117" t="e">
        <f t="shared" si="59"/>
        <v>#DIV/0!</v>
      </c>
      <c r="M30" s="117" t="e">
        <f t="shared" si="59"/>
        <v>#DIV/0!</v>
      </c>
      <c r="N30" s="117" t="e">
        <f t="shared" si="59"/>
        <v>#DIV/0!</v>
      </c>
      <c r="O30" s="117">
        <f t="shared" si="59"/>
        <v>0</v>
      </c>
      <c r="P30" s="117">
        <f t="shared" si="59"/>
        <v>0</v>
      </c>
      <c r="Q30" s="117" t="e">
        <f t="shared" si="59"/>
        <v>#DIV/0!</v>
      </c>
      <c r="R30" s="117" t="e">
        <f t="shared" si="59"/>
        <v>#DIV/0!</v>
      </c>
      <c r="S30" s="117" t="e">
        <f>+S29/S27</f>
        <v>#DIV/0!</v>
      </c>
      <c r="T30" s="117" t="e">
        <f t="shared" si="59"/>
        <v>#DIV/0!</v>
      </c>
      <c r="U30" s="117" t="e">
        <f t="shared" si="59"/>
        <v>#DIV/0!</v>
      </c>
      <c r="V30" s="70" t="s">
        <v>54</v>
      </c>
      <c r="W30" s="222"/>
      <c r="X30" s="205"/>
      <c r="Y30" s="205"/>
      <c r="Z30" s="205"/>
      <c r="AA30" s="202"/>
      <c r="AB30" s="202"/>
      <c r="AC30" s="202"/>
      <c r="AD30" s="202"/>
      <c r="AE30" s="202"/>
      <c r="AF30" s="202"/>
      <c r="AG30" s="202"/>
      <c r="AH30" s="202"/>
      <c r="AI30" s="202"/>
      <c r="AJ30" s="202"/>
      <c r="AK30" s="202"/>
      <c r="AL30" s="203"/>
    </row>
    <row r="31" spans="1:42" s="9" customFormat="1" ht="55.9" customHeight="1" x14ac:dyDescent="0.25">
      <c r="A31" s="189"/>
      <c r="B31" s="192"/>
      <c r="C31" s="189"/>
      <c r="D31" s="189"/>
      <c r="E31" s="189"/>
      <c r="F31" s="192"/>
      <c r="G31" s="195"/>
      <c r="H31" s="189"/>
      <c r="I31" s="94" t="s">
        <v>57</v>
      </c>
      <c r="J31" s="104"/>
      <c r="K31" s="104"/>
      <c r="L31" s="104"/>
      <c r="M31" s="104"/>
      <c r="N31" s="104"/>
      <c r="O31" s="104"/>
      <c r="P31" s="104"/>
      <c r="Q31" s="104"/>
      <c r="R31" s="104"/>
      <c r="S31" s="104"/>
      <c r="T31" s="104"/>
      <c r="U31" s="104"/>
      <c r="V31" s="70" t="s">
        <v>54</v>
      </c>
      <c r="W31" s="223"/>
      <c r="X31" s="205"/>
      <c r="Y31" s="205"/>
      <c r="Z31" s="205"/>
      <c r="AA31" s="202"/>
      <c r="AB31" s="202"/>
      <c r="AC31" s="202"/>
      <c r="AD31" s="202"/>
      <c r="AE31" s="202"/>
      <c r="AF31" s="202"/>
      <c r="AG31" s="202"/>
      <c r="AH31" s="202"/>
      <c r="AI31" s="202"/>
      <c r="AJ31" s="202"/>
      <c r="AK31" s="202"/>
      <c r="AL31" s="203"/>
    </row>
    <row r="32" spans="1:42" s="9" customFormat="1" ht="55.9" customHeight="1" x14ac:dyDescent="0.25">
      <c r="A32" s="187" t="s">
        <v>46</v>
      </c>
      <c r="B32" s="190" t="s">
        <v>60</v>
      </c>
      <c r="C32" s="187" t="s">
        <v>48</v>
      </c>
      <c r="D32" s="187"/>
      <c r="E32" s="187"/>
      <c r="F32" s="190" t="s">
        <v>68</v>
      </c>
      <c r="G32" s="193">
        <v>0.1</v>
      </c>
      <c r="H32" s="187" t="s">
        <v>48</v>
      </c>
      <c r="I32" s="1" t="s">
        <v>51</v>
      </c>
      <c r="J32" s="96">
        <v>0</v>
      </c>
      <c r="K32" s="96">
        <v>0</v>
      </c>
      <c r="L32" s="96">
        <v>0</v>
      </c>
      <c r="M32" s="96">
        <v>0</v>
      </c>
      <c r="N32" s="96">
        <v>0</v>
      </c>
      <c r="O32" s="96">
        <v>0.5</v>
      </c>
      <c r="P32" s="96">
        <v>0</v>
      </c>
      <c r="Q32" s="96">
        <v>0</v>
      </c>
      <c r="R32" s="96">
        <v>0</v>
      </c>
      <c r="S32" s="98">
        <v>0</v>
      </c>
      <c r="T32" s="98">
        <v>0</v>
      </c>
      <c r="U32" s="96">
        <v>0.5</v>
      </c>
      <c r="V32" s="70">
        <f t="shared" ref="V32" si="60">SUM(J32:U32)</f>
        <v>1</v>
      </c>
      <c r="W32" s="224"/>
      <c r="X32" s="204" t="s">
        <v>62</v>
      </c>
      <c r="Y32" s="204" t="s">
        <v>62</v>
      </c>
      <c r="Z32" s="204" t="s">
        <v>62</v>
      </c>
      <c r="AA32" s="201">
        <f t="shared" ref="AA32" si="61">SUM(N32:Q32)</f>
        <v>0.5</v>
      </c>
      <c r="AB32" s="201">
        <f t="shared" ref="AB32" si="62">SUM(N34:Q34)</f>
        <v>0</v>
      </c>
      <c r="AC32" s="201">
        <f t="shared" ref="AC32" si="63">SUM(N34:Q34)/SUM(N32:Q32)</f>
        <v>0</v>
      </c>
      <c r="AD32" s="201">
        <f t="shared" ref="AD32" si="64">SUM(R32:U32)</f>
        <v>0.5</v>
      </c>
      <c r="AE32" s="201">
        <f t="shared" ref="AE32" si="65">SUM(R34:U34)</f>
        <v>0</v>
      </c>
      <c r="AF32" s="201">
        <f t="shared" ref="AF32" si="66">SUM(R34:U34)/SUM(R32:U32)</f>
        <v>0</v>
      </c>
      <c r="AG32" s="201">
        <f t="shared" ref="AG32" si="67">SUM(J32:O32)</f>
        <v>0.5</v>
      </c>
      <c r="AH32" s="201">
        <f t="shared" ref="AH32" si="68">SUM(J34:O34)</f>
        <v>0</v>
      </c>
      <c r="AI32" s="201">
        <f t="shared" ref="AI32" si="69">SUM(J34:O34)/SUM(J32:O32)</f>
        <v>0</v>
      </c>
      <c r="AJ32" s="201">
        <f t="shared" ref="AJ32" si="70">SUM(J32:U32)</f>
        <v>1</v>
      </c>
      <c r="AK32" s="201">
        <f t="shared" ref="AK32" si="71">SUM(J34:U34)</f>
        <v>0</v>
      </c>
      <c r="AL32" s="203">
        <f t="shared" ref="AL32" si="72">+AK32/AJ32</f>
        <v>0</v>
      </c>
      <c r="AM32" s="199"/>
      <c r="AN32" s="200"/>
      <c r="AO32" s="200"/>
      <c r="AP32" s="200"/>
    </row>
    <row r="33" spans="1:42" s="9" customFormat="1" ht="55.9" customHeight="1" x14ac:dyDescent="0.25">
      <c r="A33" s="188"/>
      <c r="B33" s="191"/>
      <c r="C33" s="188"/>
      <c r="D33" s="188"/>
      <c r="E33" s="188"/>
      <c r="F33" s="191"/>
      <c r="G33" s="194"/>
      <c r="H33" s="188"/>
      <c r="I33" s="94" t="s">
        <v>52</v>
      </c>
      <c r="J33" s="97" t="s">
        <v>54</v>
      </c>
      <c r="K33" s="97" t="s">
        <v>54</v>
      </c>
      <c r="L33" s="97" t="s">
        <v>54</v>
      </c>
      <c r="M33" s="97" t="s">
        <v>54</v>
      </c>
      <c r="N33" s="97" t="s">
        <v>54</v>
      </c>
      <c r="O33" s="97" t="s">
        <v>69</v>
      </c>
      <c r="P33" s="97" t="s">
        <v>54</v>
      </c>
      <c r="Q33" s="97" t="s">
        <v>54</v>
      </c>
      <c r="R33" s="97" t="s">
        <v>54</v>
      </c>
      <c r="S33" s="97" t="s">
        <v>54</v>
      </c>
      <c r="T33" s="97" t="s">
        <v>54</v>
      </c>
      <c r="U33" s="97" t="s">
        <v>69</v>
      </c>
      <c r="V33" s="70" t="s">
        <v>54</v>
      </c>
      <c r="W33" s="222"/>
      <c r="X33" s="205"/>
      <c r="Y33" s="205"/>
      <c r="Z33" s="205"/>
      <c r="AA33" s="202"/>
      <c r="AB33" s="202"/>
      <c r="AC33" s="202"/>
      <c r="AD33" s="202"/>
      <c r="AE33" s="202"/>
      <c r="AF33" s="202"/>
      <c r="AG33" s="202"/>
      <c r="AH33" s="202"/>
      <c r="AI33" s="202"/>
      <c r="AJ33" s="202"/>
      <c r="AK33" s="202"/>
      <c r="AL33" s="203"/>
    </row>
    <row r="34" spans="1:42" s="9" customFormat="1" ht="55.9" customHeight="1" x14ac:dyDescent="0.25">
      <c r="A34" s="188"/>
      <c r="B34" s="191"/>
      <c r="C34" s="188"/>
      <c r="D34" s="188"/>
      <c r="E34" s="188"/>
      <c r="F34" s="191"/>
      <c r="G34" s="194"/>
      <c r="H34" s="188"/>
      <c r="I34" s="94" t="s">
        <v>55</v>
      </c>
      <c r="J34" s="115">
        <v>0</v>
      </c>
      <c r="K34" s="115">
        <v>0</v>
      </c>
      <c r="L34" s="115">
        <v>0</v>
      </c>
      <c r="M34" s="115">
        <v>0</v>
      </c>
      <c r="N34" s="115">
        <v>0</v>
      </c>
      <c r="O34" s="115">
        <v>0</v>
      </c>
      <c r="P34" s="115">
        <v>0</v>
      </c>
      <c r="Q34" s="115">
        <v>0</v>
      </c>
      <c r="R34" s="115">
        <v>0</v>
      </c>
      <c r="S34" s="115">
        <v>0</v>
      </c>
      <c r="T34" s="115">
        <v>0</v>
      </c>
      <c r="U34" s="115">
        <v>0</v>
      </c>
      <c r="V34" s="70">
        <f>SUM(J34:U34)</f>
        <v>0</v>
      </c>
      <c r="W34" s="222"/>
      <c r="X34" s="205"/>
      <c r="Y34" s="205"/>
      <c r="Z34" s="205"/>
      <c r="AA34" s="202"/>
      <c r="AB34" s="202"/>
      <c r="AC34" s="202"/>
      <c r="AD34" s="202"/>
      <c r="AE34" s="202"/>
      <c r="AF34" s="202"/>
      <c r="AG34" s="202"/>
      <c r="AH34" s="202"/>
      <c r="AI34" s="202"/>
      <c r="AJ34" s="202"/>
      <c r="AK34" s="202"/>
      <c r="AL34" s="203"/>
    </row>
    <row r="35" spans="1:42" s="9" customFormat="1" ht="55.9" customHeight="1" x14ac:dyDescent="0.25">
      <c r="A35" s="188"/>
      <c r="B35" s="191"/>
      <c r="C35" s="188"/>
      <c r="D35" s="188"/>
      <c r="E35" s="188"/>
      <c r="F35" s="191"/>
      <c r="G35" s="194"/>
      <c r="H35" s="188"/>
      <c r="I35" s="97" t="s">
        <v>56</v>
      </c>
      <c r="J35" s="117" t="e">
        <f>+J33/J31</f>
        <v>#VALUE!</v>
      </c>
      <c r="K35" s="117" t="e">
        <f t="shared" ref="K35:U35" si="73">+K33/K31</f>
        <v>#VALUE!</v>
      </c>
      <c r="L35" s="117" t="e">
        <f t="shared" si="73"/>
        <v>#VALUE!</v>
      </c>
      <c r="M35" s="117" t="e">
        <f t="shared" si="73"/>
        <v>#VALUE!</v>
      </c>
      <c r="N35" s="117" t="e">
        <f t="shared" si="73"/>
        <v>#VALUE!</v>
      </c>
      <c r="O35" s="117">
        <f t="shared" ref="O35" si="74">+O34/O32</f>
        <v>0</v>
      </c>
      <c r="P35" s="117" t="e">
        <f t="shared" si="73"/>
        <v>#VALUE!</v>
      </c>
      <c r="Q35" s="117" t="e">
        <f t="shared" si="73"/>
        <v>#VALUE!</v>
      </c>
      <c r="R35" s="117" t="e">
        <f t="shared" si="73"/>
        <v>#VALUE!</v>
      </c>
      <c r="S35" s="117" t="e">
        <f>+S33/S31</f>
        <v>#VALUE!</v>
      </c>
      <c r="T35" s="117" t="e">
        <f t="shared" si="73"/>
        <v>#VALUE!</v>
      </c>
      <c r="U35" s="117" t="e">
        <f t="shared" si="73"/>
        <v>#VALUE!</v>
      </c>
      <c r="V35" s="70" t="s">
        <v>54</v>
      </c>
      <c r="W35" s="222"/>
      <c r="X35" s="205"/>
      <c r="Y35" s="205"/>
      <c r="Z35" s="205"/>
      <c r="AA35" s="202"/>
      <c r="AB35" s="202"/>
      <c r="AC35" s="202"/>
      <c r="AD35" s="202"/>
      <c r="AE35" s="202"/>
      <c r="AF35" s="202"/>
      <c r="AG35" s="202"/>
      <c r="AH35" s="202"/>
      <c r="AI35" s="202"/>
      <c r="AJ35" s="202"/>
      <c r="AK35" s="202"/>
      <c r="AL35" s="203"/>
    </row>
    <row r="36" spans="1:42" s="9" customFormat="1" ht="55.9" customHeight="1" x14ac:dyDescent="0.25">
      <c r="A36" s="189"/>
      <c r="B36" s="192"/>
      <c r="C36" s="189"/>
      <c r="D36" s="189"/>
      <c r="E36" s="189"/>
      <c r="F36" s="192"/>
      <c r="G36" s="195"/>
      <c r="H36" s="189"/>
      <c r="I36" s="94" t="s">
        <v>57</v>
      </c>
      <c r="J36" s="104"/>
      <c r="K36" s="104"/>
      <c r="L36" s="104"/>
      <c r="M36" s="104"/>
      <c r="N36" s="104"/>
      <c r="O36" s="104"/>
      <c r="P36" s="104"/>
      <c r="Q36" s="104"/>
      <c r="R36" s="104"/>
      <c r="S36" s="104"/>
      <c r="T36" s="104"/>
      <c r="U36" s="104"/>
      <c r="V36" s="70" t="s">
        <v>54</v>
      </c>
      <c r="W36" s="223"/>
      <c r="X36" s="205"/>
      <c r="Y36" s="205"/>
      <c r="Z36" s="205"/>
      <c r="AA36" s="202"/>
      <c r="AB36" s="202"/>
      <c r="AC36" s="202"/>
      <c r="AD36" s="202"/>
      <c r="AE36" s="202"/>
      <c r="AF36" s="202"/>
      <c r="AG36" s="202"/>
      <c r="AH36" s="202"/>
      <c r="AI36" s="202"/>
      <c r="AJ36" s="202"/>
      <c r="AK36" s="202"/>
      <c r="AL36" s="203"/>
    </row>
    <row r="37" spans="1:42" s="9" customFormat="1" ht="55.9" customHeight="1" x14ac:dyDescent="0.25">
      <c r="A37" s="187" t="s">
        <v>46</v>
      </c>
      <c r="B37" s="190" t="s">
        <v>60</v>
      </c>
      <c r="C37" s="187" t="s">
        <v>48</v>
      </c>
      <c r="D37" s="187"/>
      <c r="E37" s="187"/>
      <c r="F37" s="190" t="s">
        <v>70</v>
      </c>
      <c r="G37" s="193">
        <v>0.23</v>
      </c>
      <c r="H37" s="187" t="s">
        <v>48</v>
      </c>
      <c r="I37" s="1" t="s">
        <v>51</v>
      </c>
      <c r="J37" s="96">
        <v>0</v>
      </c>
      <c r="K37" s="96">
        <v>0</v>
      </c>
      <c r="L37" s="96">
        <v>0</v>
      </c>
      <c r="M37" s="96">
        <v>0</v>
      </c>
      <c r="N37" s="96">
        <v>0</v>
      </c>
      <c r="O37" s="96">
        <v>0</v>
      </c>
      <c r="P37" s="96">
        <v>0</v>
      </c>
      <c r="Q37" s="96">
        <v>0</v>
      </c>
      <c r="R37" s="96">
        <v>0.33</v>
      </c>
      <c r="S37" s="98">
        <v>0.33</v>
      </c>
      <c r="T37" s="98">
        <v>0.34</v>
      </c>
      <c r="U37" s="96">
        <v>0</v>
      </c>
      <c r="V37" s="70">
        <f>SUM(J37:U37)</f>
        <v>1</v>
      </c>
      <c r="W37" s="224"/>
      <c r="X37" s="204" t="s">
        <v>62</v>
      </c>
      <c r="Y37" s="204" t="s">
        <v>62</v>
      </c>
      <c r="Z37" s="204" t="s">
        <v>62</v>
      </c>
      <c r="AA37" s="201">
        <f t="shared" ref="AA37" si="75">SUM(N37:Q37)</f>
        <v>0</v>
      </c>
      <c r="AB37" s="201">
        <f t="shared" ref="AB37" si="76">SUM(N39:Q39)</f>
        <v>0</v>
      </c>
      <c r="AC37" s="201" t="e">
        <f t="shared" ref="AC37" si="77">SUM(N39:Q39)/SUM(N37:Q37)</f>
        <v>#DIV/0!</v>
      </c>
      <c r="AD37" s="201">
        <f t="shared" ref="AD37" si="78">SUM(R37:U37)</f>
        <v>1</v>
      </c>
      <c r="AE37" s="201">
        <f t="shared" ref="AE37" si="79">SUM(R39:U39)</f>
        <v>0</v>
      </c>
      <c r="AF37" s="201">
        <f t="shared" ref="AF37" si="80">SUM(R39:U39)/SUM(R37:U37)</f>
        <v>0</v>
      </c>
      <c r="AG37" s="201">
        <f t="shared" ref="AG37" si="81">SUM(J37:O37)</f>
        <v>0</v>
      </c>
      <c r="AH37" s="201">
        <f t="shared" ref="AH37" si="82">SUM(J39:O39)</f>
        <v>0</v>
      </c>
      <c r="AI37" s="201" t="e">
        <f t="shared" ref="AI37" si="83">SUM(J39:O39)/SUM(J37:O37)</f>
        <v>#DIV/0!</v>
      </c>
      <c r="AJ37" s="201">
        <f t="shared" ref="AJ37" si="84">SUM(J37:U37)</f>
        <v>1</v>
      </c>
      <c r="AK37" s="201">
        <f t="shared" ref="AK37" si="85">SUM(J39:U39)</f>
        <v>0</v>
      </c>
      <c r="AL37" s="203">
        <f t="shared" ref="AL37" si="86">+AK37/AJ37</f>
        <v>0</v>
      </c>
      <c r="AM37" s="199"/>
      <c r="AN37" s="200"/>
      <c r="AO37" s="200"/>
      <c r="AP37" s="200"/>
    </row>
    <row r="38" spans="1:42" s="9" customFormat="1" ht="55.9" customHeight="1" x14ac:dyDescent="0.25">
      <c r="A38" s="188"/>
      <c r="B38" s="191"/>
      <c r="C38" s="188"/>
      <c r="D38" s="188"/>
      <c r="E38" s="188"/>
      <c r="F38" s="191"/>
      <c r="G38" s="194"/>
      <c r="H38" s="188"/>
      <c r="I38" s="94" t="s">
        <v>52</v>
      </c>
      <c r="J38" s="97" t="s">
        <v>54</v>
      </c>
      <c r="K38" s="97" t="s">
        <v>54</v>
      </c>
      <c r="L38" s="97" t="s">
        <v>54</v>
      </c>
      <c r="M38" s="97" t="s">
        <v>54</v>
      </c>
      <c r="N38" s="97" t="s">
        <v>54</v>
      </c>
      <c r="O38" s="97" t="s">
        <v>54</v>
      </c>
      <c r="P38" s="97" t="s">
        <v>54</v>
      </c>
      <c r="Q38" s="97" t="s">
        <v>54</v>
      </c>
      <c r="R38" s="97" t="s">
        <v>71</v>
      </c>
      <c r="S38" s="97" t="s">
        <v>71</v>
      </c>
      <c r="T38" s="97" t="s">
        <v>71</v>
      </c>
      <c r="U38" s="97" t="s">
        <v>54</v>
      </c>
      <c r="V38" s="70" t="s">
        <v>54</v>
      </c>
      <c r="W38" s="222"/>
      <c r="X38" s="205"/>
      <c r="Y38" s="205"/>
      <c r="Z38" s="205"/>
      <c r="AA38" s="202"/>
      <c r="AB38" s="202"/>
      <c r="AC38" s="202"/>
      <c r="AD38" s="202"/>
      <c r="AE38" s="202"/>
      <c r="AF38" s="202"/>
      <c r="AG38" s="202"/>
      <c r="AH38" s="202"/>
      <c r="AI38" s="202"/>
      <c r="AJ38" s="202"/>
      <c r="AK38" s="202"/>
      <c r="AL38" s="203"/>
    </row>
    <row r="39" spans="1:42" s="9" customFormat="1" ht="55.9" customHeight="1" x14ac:dyDescent="0.25">
      <c r="A39" s="188"/>
      <c r="B39" s="191"/>
      <c r="C39" s="188"/>
      <c r="D39" s="188"/>
      <c r="E39" s="188"/>
      <c r="F39" s="191"/>
      <c r="G39" s="194"/>
      <c r="H39" s="188"/>
      <c r="I39" s="94" t="s">
        <v>55</v>
      </c>
      <c r="J39" s="115">
        <v>0</v>
      </c>
      <c r="K39" s="115">
        <v>0</v>
      </c>
      <c r="L39" s="115">
        <v>0</v>
      </c>
      <c r="M39" s="115">
        <v>0</v>
      </c>
      <c r="N39" s="115">
        <v>0</v>
      </c>
      <c r="O39" s="115">
        <v>0</v>
      </c>
      <c r="P39" s="115">
        <v>0</v>
      </c>
      <c r="Q39" s="115">
        <v>0</v>
      </c>
      <c r="R39" s="115">
        <v>0</v>
      </c>
      <c r="S39" s="115">
        <v>0</v>
      </c>
      <c r="T39" s="115">
        <v>0</v>
      </c>
      <c r="U39" s="115">
        <v>0</v>
      </c>
      <c r="V39" s="70">
        <f>SUM(J39:U39)</f>
        <v>0</v>
      </c>
      <c r="W39" s="222"/>
      <c r="X39" s="205"/>
      <c r="Y39" s="205"/>
      <c r="Z39" s="205"/>
      <c r="AA39" s="202"/>
      <c r="AB39" s="202"/>
      <c r="AC39" s="202"/>
      <c r="AD39" s="202"/>
      <c r="AE39" s="202"/>
      <c r="AF39" s="202"/>
      <c r="AG39" s="202"/>
      <c r="AH39" s="202"/>
      <c r="AI39" s="202"/>
      <c r="AJ39" s="202"/>
      <c r="AK39" s="202"/>
      <c r="AL39" s="203"/>
    </row>
    <row r="40" spans="1:42" s="9" customFormat="1" ht="55.9" customHeight="1" x14ac:dyDescent="0.25">
      <c r="A40" s="188"/>
      <c r="B40" s="191"/>
      <c r="C40" s="188"/>
      <c r="D40" s="188"/>
      <c r="E40" s="188"/>
      <c r="F40" s="191"/>
      <c r="G40" s="194"/>
      <c r="H40" s="188"/>
      <c r="I40" s="97" t="s">
        <v>56</v>
      </c>
      <c r="J40" s="117" t="e">
        <f t="shared" ref="J40:U40" si="87">+J39/J37</f>
        <v>#DIV/0!</v>
      </c>
      <c r="K40" s="117" t="e">
        <f t="shared" si="87"/>
        <v>#DIV/0!</v>
      </c>
      <c r="L40" s="117" t="e">
        <f t="shared" si="87"/>
        <v>#DIV/0!</v>
      </c>
      <c r="M40" s="117" t="e">
        <f t="shared" si="87"/>
        <v>#DIV/0!</v>
      </c>
      <c r="N40" s="117" t="e">
        <f t="shared" si="87"/>
        <v>#DIV/0!</v>
      </c>
      <c r="O40" s="117" t="e">
        <f t="shared" si="87"/>
        <v>#DIV/0!</v>
      </c>
      <c r="P40" s="117" t="e">
        <f t="shared" si="87"/>
        <v>#DIV/0!</v>
      </c>
      <c r="Q40" s="117" t="e">
        <f t="shared" si="87"/>
        <v>#DIV/0!</v>
      </c>
      <c r="R40" s="117">
        <f t="shared" si="87"/>
        <v>0</v>
      </c>
      <c r="S40" s="117">
        <f>+S39/S37</f>
        <v>0</v>
      </c>
      <c r="T40" s="117">
        <f t="shared" si="87"/>
        <v>0</v>
      </c>
      <c r="U40" s="117" t="e">
        <f t="shared" si="87"/>
        <v>#DIV/0!</v>
      </c>
      <c r="V40" s="70" t="s">
        <v>54</v>
      </c>
      <c r="W40" s="222"/>
      <c r="X40" s="205"/>
      <c r="Y40" s="205"/>
      <c r="Z40" s="205"/>
      <c r="AA40" s="202"/>
      <c r="AB40" s="202"/>
      <c r="AC40" s="202"/>
      <c r="AD40" s="202"/>
      <c r="AE40" s="202"/>
      <c r="AF40" s="202"/>
      <c r="AG40" s="202"/>
      <c r="AH40" s="202"/>
      <c r="AI40" s="202"/>
      <c r="AJ40" s="202"/>
      <c r="AK40" s="202"/>
      <c r="AL40" s="203"/>
    </row>
    <row r="41" spans="1:42" s="9" customFormat="1" ht="55.9" customHeight="1" x14ac:dyDescent="0.25">
      <c r="A41" s="189"/>
      <c r="B41" s="192"/>
      <c r="C41" s="189"/>
      <c r="D41" s="189"/>
      <c r="E41" s="189"/>
      <c r="F41" s="192"/>
      <c r="G41" s="195"/>
      <c r="H41" s="189"/>
      <c r="I41" s="94" t="s">
        <v>57</v>
      </c>
      <c r="J41" s="104"/>
      <c r="K41" s="104"/>
      <c r="L41" s="104"/>
      <c r="M41" s="104"/>
      <c r="N41" s="104"/>
      <c r="O41" s="104"/>
      <c r="P41" s="104"/>
      <c r="Q41" s="104"/>
      <c r="R41" s="104"/>
      <c r="S41" s="104"/>
      <c r="T41" s="104"/>
      <c r="U41" s="104"/>
      <c r="V41" s="70" t="s">
        <v>54</v>
      </c>
      <c r="W41" s="223"/>
      <c r="X41" s="205"/>
      <c r="Y41" s="205"/>
      <c r="Z41" s="205"/>
      <c r="AA41" s="202"/>
      <c r="AB41" s="202"/>
      <c r="AC41" s="202"/>
      <c r="AD41" s="202"/>
      <c r="AE41" s="202"/>
      <c r="AF41" s="202"/>
      <c r="AG41" s="202"/>
      <c r="AH41" s="202"/>
      <c r="AI41" s="202"/>
      <c r="AJ41" s="202"/>
      <c r="AK41" s="202"/>
      <c r="AL41" s="203"/>
    </row>
    <row r="42" spans="1:42" s="9" customFormat="1" ht="55.9" customHeight="1" x14ac:dyDescent="0.25">
      <c r="A42" s="187" t="s">
        <v>46</v>
      </c>
      <c r="B42" s="190" t="s">
        <v>60</v>
      </c>
      <c r="C42" s="187" t="s">
        <v>48</v>
      </c>
      <c r="D42" s="187"/>
      <c r="E42" s="187"/>
      <c r="F42" s="190" t="s">
        <v>72</v>
      </c>
      <c r="G42" s="193">
        <v>0.1</v>
      </c>
      <c r="H42" s="187" t="s">
        <v>48</v>
      </c>
      <c r="I42" s="1" t="s">
        <v>51</v>
      </c>
      <c r="J42" s="96">
        <v>0</v>
      </c>
      <c r="K42" s="96">
        <v>0</v>
      </c>
      <c r="L42" s="96">
        <v>0</v>
      </c>
      <c r="M42" s="96">
        <v>0</v>
      </c>
      <c r="N42" s="96">
        <v>0</v>
      </c>
      <c r="O42" s="96">
        <v>0.5</v>
      </c>
      <c r="P42" s="96">
        <v>0</v>
      </c>
      <c r="Q42" s="96">
        <v>0</v>
      </c>
      <c r="R42" s="96">
        <v>0</v>
      </c>
      <c r="S42" s="98">
        <v>0</v>
      </c>
      <c r="T42" s="98">
        <v>0</v>
      </c>
      <c r="U42" s="96">
        <v>0.5</v>
      </c>
      <c r="V42" s="70">
        <f t="shared" ref="V42" si="88">SUM(J42:U42)</f>
        <v>1</v>
      </c>
      <c r="W42" s="219"/>
      <c r="X42" s="201">
        <f t="shared" ref="X42" si="89">SUM(J42:M42)</f>
        <v>0</v>
      </c>
      <c r="Y42" s="201">
        <f t="shared" ref="Y42" si="90">SUM(J44:M44)</f>
        <v>0</v>
      </c>
      <c r="Z42" s="201" t="e">
        <f t="shared" ref="Z42" si="91">SUM(J44:M44)/SUM(J42:M42)</f>
        <v>#DIV/0!</v>
      </c>
      <c r="AA42" s="204" t="s">
        <v>62</v>
      </c>
      <c r="AB42" s="201">
        <f t="shared" ref="AB42" si="92">SUM(N44:Q44)</f>
        <v>0</v>
      </c>
      <c r="AC42" s="204" t="s">
        <v>62</v>
      </c>
      <c r="AD42" s="201">
        <f t="shared" ref="AD42" si="93">SUM(R42:U42)</f>
        <v>0.5</v>
      </c>
      <c r="AE42" s="201">
        <f t="shared" ref="AE42" si="94">SUM(R44:U44)</f>
        <v>0</v>
      </c>
      <c r="AF42" s="201">
        <f t="shared" ref="AF42" si="95">SUM(R44:U44)/SUM(R42:U42)</f>
        <v>0</v>
      </c>
      <c r="AG42" s="201">
        <f t="shared" ref="AG42" si="96">SUM(J42:O42)</f>
        <v>0.5</v>
      </c>
      <c r="AH42" s="201">
        <f t="shared" ref="AH42" si="97">SUM(J44:O44)</f>
        <v>0</v>
      </c>
      <c r="AI42" s="201">
        <f t="shared" ref="AI42" si="98">SUM(J44:O44)/SUM(J42:O42)</f>
        <v>0</v>
      </c>
      <c r="AJ42" s="201">
        <f t="shared" ref="AJ42" si="99">SUM(J42:U42)</f>
        <v>1</v>
      </c>
      <c r="AK42" s="201">
        <f t="shared" ref="AK42" si="100">SUM(J44:U44)</f>
        <v>0</v>
      </c>
      <c r="AL42" s="203">
        <f t="shared" ref="AL42" si="101">+AK42/AJ42</f>
        <v>0</v>
      </c>
      <c r="AM42" s="199"/>
      <c r="AN42" s="200"/>
      <c r="AO42" s="200"/>
      <c r="AP42" s="200"/>
    </row>
    <row r="43" spans="1:42" s="9" customFormat="1" ht="55.9" customHeight="1" x14ac:dyDescent="0.25">
      <c r="A43" s="188"/>
      <c r="B43" s="191"/>
      <c r="C43" s="188"/>
      <c r="D43" s="188"/>
      <c r="E43" s="188"/>
      <c r="F43" s="191"/>
      <c r="G43" s="194"/>
      <c r="H43" s="188"/>
      <c r="I43" s="94" t="s">
        <v>52</v>
      </c>
      <c r="J43" s="97" t="s">
        <v>54</v>
      </c>
      <c r="K43" s="97" t="s">
        <v>54</v>
      </c>
      <c r="L43" s="97" t="s">
        <v>54</v>
      </c>
      <c r="M43" s="97" t="s">
        <v>54</v>
      </c>
      <c r="N43" s="97" t="s">
        <v>54</v>
      </c>
      <c r="O43" s="97" t="s">
        <v>73</v>
      </c>
      <c r="P43" s="97" t="s">
        <v>54</v>
      </c>
      <c r="Q43" s="97" t="s">
        <v>54</v>
      </c>
      <c r="R43" s="97" t="s">
        <v>54</v>
      </c>
      <c r="S43" s="97" t="s">
        <v>54</v>
      </c>
      <c r="T43" s="97" t="s">
        <v>54</v>
      </c>
      <c r="U43" s="97" t="s">
        <v>73</v>
      </c>
      <c r="V43" s="70" t="s">
        <v>54</v>
      </c>
      <c r="W43" s="220"/>
      <c r="X43" s="202"/>
      <c r="Y43" s="202"/>
      <c r="Z43" s="202"/>
      <c r="AA43" s="205"/>
      <c r="AB43" s="202"/>
      <c r="AC43" s="205"/>
      <c r="AD43" s="202"/>
      <c r="AE43" s="202"/>
      <c r="AF43" s="202"/>
      <c r="AG43" s="202"/>
      <c r="AH43" s="202"/>
      <c r="AI43" s="202"/>
      <c r="AJ43" s="202"/>
      <c r="AK43" s="202"/>
      <c r="AL43" s="203"/>
    </row>
    <row r="44" spans="1:42" s="9" customFormat="1" ht="55.9" customHeight="1" x14ac:dyDescent="0.25">
      <c r="A44" s="188"/>
      <c r="B44" s="191"/>
      <c r="C44" s="188"/>
      <c r="D44" s="188"/>
      <c r="E44" s="188"/>
      <c r="F44" s="191"/>
      <c r="G44" s="194"/>
      <c r="H44" s="188"/>
      <c r="I44" s="94" t="s">
        <v>55</v>
      </c>
      <c r="J44" s="115">
        <v>0</v>
      </c>
      <c r="K44" s="115">
        <v>0</v>
      </c>
      <c r="L44" s="115">
        <v>0</v>
      </c>
      <c r="M44" s="115">
        <v>0</v>
      </c>
      <c r="N44" s="115">
        <v>0</v>
      </c>
      <c r="O44" s="115">
        <v>0</v>
      </c>
      <c r="P44" s="115">
        <v>0</v>
      </c>
      <c r="Q44" s="115">
        <v>0</v>
      </c>
      <c r="R44" s="115">
        <v>0</v>
      </c>
      <c r="S44" s="115">
        <v>0</v>
      </c>
      <c r="T44" s="115">
        <v>0</v>
      </c>
      <c r="U44" s="115">
        <v>0</v>
      </c>
      <c r="V44" s="70">
        <f>SUM(J44:U44)</f>
        <v>0</v>
      </c>
      <c r="W44" s="220"/>
      <c r="X44" s="202"/>
      <c r="Y44" s="202"/>
      <c r="Z44" s="202"/>
      <c r="AA44" s="205"/>
      <c r="AB44" s="202"/>
      <c r="AC44" s="205"/>
      <c r="AD44" s="202"/>
      <c r="AE44" s="202"/>
      <c r="AF44" s="202"/>
      <c r="AG44" s="202"/>
      <c r="AH44" s="202"/>
      <c r="AI44" s="202"/>
      <c r="AJ44" s="202"/>
      <c r="AK44" s="202"/>
      <c r="AL44" s="203"/>
    </row>
    <row r="45" spans="1:42" s="9" customFormat="1" ht="55.9" customHeight="1" x14ac:dyDescent="0.25">
      <c r="A45" s="188"/>
      <c r="B45" s="191"/>
      <c r="C45" s="188"/>
      <c r="D45" s="188"/>
      <c r="E45" s="188"/>
      <c r="F45" s="191"/>
      <c r="G45" s="194"/>
      <c r="H45" s="188"/>
      <c r="I45" s="97" t="s">
        <v>56</v>
      </c>
      <c r="J45" s="117" t="e">
        <f t="shared" ref="J45:U45" si="102">+J44/J42</f>
        <v>#DIV/0!</v>
      </c>
      <c r="K45" s="117" t="e">
        <f t="shared" si="102"/>
        <v>#DIV/0!</v>
      </c>
      <c r="L45" s="117" t="e">
        <f t="shared" si="102"/>
        <v>#DIV/0!</v>
      </c>
      <c r="M45" s="117" t="e">
        <f t="shared" si="102"/>
        <v>#DIV/0!</v>
      </c>
      <c r="N45" s="117" t="e">
        <f t="shared" si="102"/>
        <v>#DIV/0!</v>
      </c>
      <c r="O45" s="117">
        <f t="shared" si="102"/>
        <v>0</v>
      </c>
      <c r="P45" s="117" t="e">
        <f t="shared" si="102"/>
        <v>#DIV/0!</v>
      </c>
      <c r="Q45" s="117" t="e">
        <f t="shared" si="102"/>
        <v>#DIV/0!</v>
      </c>
      <c r="R45" s="117" t="e">
        <f t="shared" si="102"/>
        <v>#DIV/0!</v>
      </c>
      <c r="S45" s="117" t="e">
        <f>+S44/S42</f>
        <v>#DIV/0!</v>
      </c>
      <c r="T45" s="117" t="e">
        <f t="shared" si="102"/>
        <v>#DIV/0!</v>
      </c>
      <c r="U45" s="117">
        <f t="shared" si="102"/>
        <v>0</v>
      </c>
      <c r="V45" s="70" t="s">
        <v>54</v>
      </c>
      <c r="W45" s="220"/>
      <c r="X45" s="202"/>
      <c r="Y45" s="202"/>
      <c r="Z45" s="202"/>
      <c r="AA45" s="205"/>
      <c r="AB45" s="202"/>
      <c r="AC45" s="205"/>
      <c r="AD45" s="202"/>
      <c r="AE45" s="202"/>
      <c r="AF45" s="202"/>
      <c r="AG45" s="202"/>
      <c r="AH45" s="202"/>
      <c r="AI45" s="202"/>
      <c r="AJ45" s="202"/>
      <c r="AK45" s="202"/>
      <c r="AL45" s="203"/>
    </row>
    <row r="46" spans="1:42" s="9" customFormat="1" ht="55.9" customHeight="1" x14ac:dyDescent="0.25">
      <c r="A46" s="189"/>
      <c r="B46" s="192"/>
      <c r="C46" s="189"/>
      <c r="D46" s="189"/>
      <c r="E46" s="189"/>
      <c r="F46" s="192"/>
      <c r="G46" s="195"/>
      <c r="H46" s="189"/>
      <c r="I46" s="94" t="s">
        <v>57</v>
      </c>
      <c r="J46" s="104"/>
      <c r="K46" s="104"/>
      <c r="L46" s="104"/>
      <c r="M46" s="104"/>
      <c r="N46" s="104"/>
      <c r="O46" s="104"/>
      <c r="P46" s="104"/>
      <c r="Q46" s="104"/>
      <c r="R46" s="104"/>
      <c r="S46" s="104"/>
      <c r="T46" s="104"/>
      <c r="U46" s="104"/>
      <c r="V46" s="70" t="s">
        <v>54</v>
      </c>
      <c r="W46" s="221"/>
      <c r="X46" s="202"/>
      <c r="Y46" s="202"/>
      <c r="Z46" s="202"/>
      <c r="AA46" s="205"/>
      <c r="AB46" s="202"/>
      <c r="AC46" s="205"/>
      <c r="AD46" s="202"/>
      <c r="AE46" s="202"/>
      <c r="AF46" s="202"/>
      <c r="AG46" s="202"/>
      <c r="AH46" s="202"/>
      <c r="AI46" s="202"/>
      <c r="AJ46" s="202"/>
      <c r="AK46" s="202"/>
      <c r="AL46" s="203"/>
    </row>
    <row r="47" spans="1:42" s="9" customFormat="1" ht="55.9" customHeight="1" x14ac:dyDescent="0.25">
      <c r="A47" s="187" t="s">
        <v>74</v>
      </c>
      <c r="B47" s="190" t="s">
        <v>75</v>
      </c>
      <c r="C47" s="187" t="s">
        <v>76</v>
      </c>
      <c r="D47" s="187"/>
      <c r="E47" s="187"/>
      <c r="F47" s="190" t="s">
        <v>77</v>
      </c>
      <c r="G47" s="193">
        <v>1</v>
      </c>
      <c r="H47" s="187" t="s">
        <v>48</v>
      </c>
      <c r="I47" s="1" t="s">
        <v>51</v>
      </c>
      <c r="J47" s="96">
        <v>0</v>
      </c>
      <c r="K47" s="96">
        <v>0</v>
      </c>
      <c r="L47" s="96">
        <v>0</v>
      </c>
      <c r="M47" s="96">
        <v>0.5</v>
      </c>
      <c r="N47" s="96">
        <v>0.5</v>
      </c>
      <c r="O47" s="96">
        <v>0</v>
      </c>
      <c r="P47" s="96">
        <v>0</v>
      </c>
      <c r="Q47" s="96">
        <v>0</v>
      </c>
      <c r="R47" s="96">
        <v>0</v>
      </c>
      <c r="S47" s="96">
        <v>0</v>
      </c>
      <c r="T47" s="96">
        <v>0</v>
      </c>
      <c r="U47" s="96">
        <v>0</v>
      </c>
      <c r="V47" s="70">
        <f t="shared" ref="V47" si="103">SUM(J47:U47)</f>
        <v>1</v>
      </c>
      <c r="W47" s="219"/>
      <c r="X47" s="201">
        <f t="shared" ref="X47" si="104">SUM(J47:M47)</f>
        <v>0.5</v>
      </c>
      <c r="Y47" s="201">
        <f t="shared" ref="Y47" si="105">SUM(J49:M49)</f>
        <v>0</v>
      </c>
      <c r="Z47" s="201">
        <f t="shared" ref="Z47" si="106">SUM(J49:M49)/SUM(J47:M47)</f>
        <v>0</v>
      </c>
      <c r="AA47" s="201">
        <f t="shared" ref="AA47" si="107">SUM(N47:Q47)</f>
        <v>0.5</v>
      </c>
      <c r="AB47" s="201">
        <f t="shared" ref="AB47" si="108">SUM(N49:Q49)</f>
        <v>0</v>
      </c>
      <c r="AC47" s="201">
        <f t="shared" ref="AC47" si="109">SUM(N49:Q49)/SUM(N47:Q47)</f>
        <v>0</v>
      </c>
      <c r="AD47" s="201">
        <f t="shared" ref="AD47" si="110">SUM(R47:U47)</f>
        <v>0</v>
      </c>
      <c r="AE47" s="201">
        <f t="shared" ref="AE47" si="111">SUM(R49:U49)</f>
        <v>0</v>
      </c>
      <c r="AF47" s="201" t="e">
        <f t="shared" ref="AF47" si="112">SUM(R49:U49)/SUM(R47:U47)</f>
        <v>#DIV/0!</v>
      </c>
      <c r="AG47" s="201">
        <f t="shared" ref="AG47" si="113">SUM(J47:O47)</f>
        <v>1</v>
      </c>
      <c r="AH47" s="201">
        <f t="shared" ref="AH47" si="114">SUM(J49:O49)</f>
        <v>0</v>
      </c>
      <c r="AI47" s="201">
        <f t="shared" ref="AI47" si="115">SUM(J49:O49)/SUM(J47:O47)</f>
        <v>0</v>
      </c>
      <c r="AJ47" s="201">
        <f t="shared" ref="AJ47" si="116">SUM(J47:U47)</f>
        <v>1</v>
      </c>
      <c r="AK47" s="201">
        <f t="shared" ref="AK47" si="117">SUM(J49:U49)</f>
        <v>0</v>
      </c>
      <c r="AL47" s="203">
        <f t="shared" ref="AL47" si="118">+AK47/AJ47</f>
        <v>0</v>
      </c>
      <c r="AM47" s="199"/>
      <c r="AN47" s="200"/>
      <c r="AO47" s="200"/>
      <c r="AP47" s="200"/>
    </row>
    <row r="48" spans="1:42" s="9" customFormat="1" ht="55.9" customHeight="1" x14ac:dyDescent="0.25">
      <c r="A48" s="188"/>
      <c r="B48" s="191"/>
      <c r="C48" s="188"/>
      <c r="D48" s="188"/>
      <c r="E48" s="188"/>
      <c r="F48" s="191"/>
      <c r="G48" s="194"/>
      <c r="H48" s="188"/>
      <c r="I48" s="94" t="s">
        <v>52</v>
      </c>
      <c r="J48" s="97" t="s">
        <v>54</v>
      </c>
      <c r="K48" s="97" t="s">
        <v>54</v>
      </c>
      <c r="L48" s="97" t="s">
        <v>54</v>
      </c>
      <c r="M48" s="97" t="s">
        <v>78</v>
      </c>
      <c r="N48" s="97" t="s">
        <v>79</v>
      </c>
      <c r="O48" s="97" t="s">
        <v>54</v>
      </c>
      <c r="P48" s="97" t="s">
        <v>54</v>
      </c>
      <c r="Q48" s="97" t="s">
        <v>54</v>
      </c>
      <c r="R48" s="97" t="s">
        <v>54</v>
      </c>
      <c r="S48" s="97" t="s">
        <v>54</v>
      </c>
      <c r="T48" s="97" t="s">
        <v>54</v>
      </c>
      <c r="U48" s="97" t="s">
        <v>54</v>
      </c>
      <c r="V48" s="70" t="s">
        <v>54</v>
      </c>
      <c r="W48" s="222"/>
      <c r="X48" s="202"/>
      <c r="Y48" s="202"/>
      <c r="Z48" s="202"/>
      <c r="AA48" s="202"/>
      <c r="AB48" s="202"/>
      <c r="AC48" s="202"/>
      <c r="AD48" s="202"/>
      <c r="AE48" s="202"/>
      <c r="AF48" s="202"/>
      <c r="AG48" s="202"/>
      <c r="AH48" s="202"/>
      <c r="AI48" s="202"/>
      <c r="AJ48" s="202"/>
      <c r="AK48" s="202"/>
      <c r="AL48" s="203"/>
    </row>
    <row r="49" spans="1:42" s="9" customFormat="1" ht="55.9" customHeight="1" x14ac:dyDescent="0.25">
      <c r="A49" s="188"/>
      <c r="B49" s="191"/>
      <c r="C49" s="188"/>
      <c r="D49" s="188"/>
      <c r="E49" s="188"/>
      <c r="F49" s="191"/>
      <c r="G49" s="194"/>
      <c r="H49" s="188"/>
      <c r="I49" s="94" t="s">
        <v>55</v>
      </c>
      <c r="J49" s="115">
        <v>0</v>
      </c>
      <c r="K49" s="115">
        <v>0</v>
      </c>
      <c r="L49" s="115">
        <v>0</v>
      </c>
      <c r="M49" s="115">
        <v>0</v>
      </c>
      <c r="N49" s="115">
        <v>0</v>
      </c>
      <c r="O49" s="115">
        <v>0</v>
      </c>
      <c r="P49" s="115">
        <v>0</v>
      </c>
      <c r="Q49" s="115">
        <v>0</v>
      </c>
      <c r="R49" s="115">
        <v>0</v>
      </c>
      <c r="S49" s="115">
        <v>0</v>
      </c>
      <c r="T49" s="115">
        <v>0</v>
      </c>
      <c r="U49" s="115">
        <v>0</v>
      </c>
      <c r="V49" s="70">
        <f>SUM(J49:U49)</f>
        <v>0</v>
      </c>
      <c r="W49" s="222"/>
      <c r="X49" s="202"/>
      <c r="Y49" s="202"/>
      <c r="Z49" s="202"/>
      <c r="AA49" s="202"/>
      <c r="AB49" s="202"/>
      <c r="AC49" s="202"/>
      <c r="AD49" s="202"/>
      <c r="AE49" s="202"/>
      <c r="AF49" s="202"/>
      <c r="AG49" s="202"/>
      <c r="AH49" s="202"/>
      <c r="AI49" s="202"/>
      <c r="AJ49" s="202"/>
      <c r="AK49" s="202"/>
      <c r="AL49" s="203"/>
    </row>
    <row r="50" spans="1:42" s="9" customFormat="1" ht="55.9" customHeight="1" x14ac:dyDescent="0.25">
      <c r="A50" s="188"/>
      <c r="B50" s="191"/>
      <c r="C50" s="188"/>
      <c r="D50" s="188"/>
      <c r="E50" s="188"/>
      <c r="F50" s="191"/>
      <c r="G50" s="194"/>
      <c r="H50" s="188"/>
      <c r="I50" s="97" t="s">
        <v>56</v>
      </c>
      <c r="J50" s="117" t="e">
        <f t="shared" ref="J50:U50" si="119">+J49/J47</f>
        <v>#DIV/0!</v>
      </c>
      <c r="K50" s="117" t="e">
        <f t="shared" si="119"/>
        <v>#DIV/0!</v>
      </c>
      <c r="L50" s="117" t="e">
        <f t="shared" si="119"/>
        <v>#DIV/0!</v>
      </c>
      <c r="M50" s="117">
        <f t="shared" si="119"/>
        <v>0</v>
      </c>
      <c r="N50" s="117">
        <f t="shared" si="119"/>
        <v>0</v>
      </c>
      <c r="O50" s="117" t="e">
        <f t="shared" si="119"/>
        <v>#DIV/0!</v>
      </c>
      <c r="P50" s="117" t="e">
        <f t="shared" si="119"/>
        <v>#DIV/0!</v>
      </c>
      <c r="Q50" s="117" t="e">
        <f t="shared" si="119"/>
        <v>#DIV/0!</v>
      </c>
      <c r="R50" s="117" t="e">
        <f t="shared" si="119"/>
        <v>#DIV/0!</v>
      </c>
      <c r="S50" s="117" t="e">
        <f>+S49/S47</f>
        <v>#DIV/0!</v>
      </c>
      <c r="T50" s="117" t="e">
        <f t="shared" si="119"/>
        <v>#DIV/0!</v>
      </c>
      <c r="U50" s="117" t="e">
        <f t="shared" si="119"/>
        <v>#DIV/0!</v>
      </c>
      <c r="V50" s="70" t="s">
        <v>54</v>
      </c>
      <c r="W50" s="222"/>
      <c r="X50" s="202"/>
      <c r="Y50" s="202"/>
      <c r="Z50" s="202"/>
      <c r="AA50" s="202"/>
      <c r="AB50" s="202"/>
      <c r="AC50" s="202"/>
      <c r="AD50" s="202"/>
      <c r="AE50" s="202"/>
      <c r="AF50" s="202"/>
      <c r="AG50" s="202"/>
      <c r="AH50" s="202"/>
      <c r="AI50" s="202"/>
      <c r="AJ50" s="202"/>
      <c r="AK50" s="202"/>
      <c r="AL50" s="203"/>
    </row>
    <row r="51" spans="1:42" s="9" customFormat="1" ht="55.9" customHeight="1" x14ac:dyDescent="0.25">
      <c r="A51" s="189"/>
      <c r="B51" s="192"/>
      <c r="C51" s="189"/>
      <c r="D51" s="189"/>
      <c r="E51" s="189"/>
      <c r="F51" s="192"/>
      <c r="G51" s="195"/>
      <c r="H51" s="189"/>
      <c r="I51" s="94" t="s">
        <v>57</v>
      </c>
      <c r="J51" s="104"/>
      <c r="K51" s="104"/>
      <c r="L51" s="104"/>
      <c r="M51" s="104"/>
      <c r="N51" s="104"/>
      <c r="O51" s="104"/>
      <c r="P51" s="104"/>
      <c r="Q51" s="104"/>
      <c r="R51" s="104"/>
      <c r="S51" s="104"/>
      <c r="T51" s="104"/>
      <c r="U51" s="104"/>
      <c r="V51" s="70" t="s">
        <v>54</v>
      </c>
      <c r="W51" s="223"/>
      <c r="X51" s="202"/>
      <c r="Y51" s="202"/>
      <c r="Z51" s="202"/>
      <c r="AA51" s="202"/>
      <c r="AB51" s="202"/>
      <c r="AC51" s="202"/>
      <c r="AD51" s="202"/>
      <c r="AE51" s="202"/>
      <c r="AF51" s="202"/>
      <c r="AG51" s="202"/>
      <c r="AH51" s="202"/>
      <c r="AI51" s="202"/>
      <c r="AJ51" s="202"/>
      <c r="AK51" s="202"/>
      <c r="AL51" s="203"/>
    </row>
    <row r="52" spans="1:42" s="9" customFormat="1" ht="55.9" customHeight="1" x14ac:dyDescent="0.25">
      <c r="A52" s="187" t="s">
        <v>74</v>
      </c>
      <c r="B52" s="190" t="s">
        <v>80</v>
      </c>
      <c r="C52" s="187" t="s">
        <v>81</v>
      </c>
      <c r="D52" s="187"/>
      <c r="E52" s="187"/>
      <c r="F52" s="190" t="s">
        <v>82</v>
      </c>
      <c r="G52" s="193">
        <v>1</v>
      </c>
      <c r="H52" s="187" t="s">
        <v>76</v>
      </c>
      <c r="I52" s="1" t="s">
        <v>51</v>
      </c>
      <c r="J52" s="96">
        <v>0</v>
      </c>
      <c r="K52" s="96">
        <v>0.09</v>
      </c>
      <c r="L52" s="96">
        <v>0.09</v>
      </c>
      <c r="M52" s="96">
        <v>0.09</v>
      </c>
      <c r="N52" s="96">
        <v>0.09</v>
      </c>
      <c r="O52" s="96">
        <v>0.09</v>
      </c>
      <c r="P52" s="96">
        <v>0.09</v>
      </c>
      <c r="Q52" s="96">
        <v>0.09</v>
      </c>
      <c r="R52" s="96">
        <v>0.09</v>
      </c>
      <c r="S52" s="96">
        <v>0.09</v>
      </c>
      <c r="T52" s="96">
        <v>0.09</v>
      </c>
      <c r="U52" s="96">
        <v>0.1</v>
      </c>
      <c r="V52" s="70">
        <f t="shared" ref="V52" si="120">SUM(J52:U52)</f>
        <v>0.99999999999999978</v>
      </c>
      <c r="W52" s="219"/>
      <c r="X52" s="201">
        <f t="shared" ref="X52" si="121">SUM(J52:M52)</f>
        <v>0.27</v>
      </c>
      <c r="Y52" s="201">
        <f t="shared" ref="Y52" si="122">SUM(J54:M54)</f>
        <v>0</v>
      </c>
      <c r="Z52" s="201">
        <f t="shared" ref="Z52" si="123">SUM(J54:M54)/SUM(J52:M52)</f>
        <v>0</v>
      </c>
      <c r="AA52" s="201">
        <f t="shared" ref="AA52" si="124">SUM(N52:Q52)</f>
        <v>0.36</v>
      </c>
      <c r="AB52" s="201">
        <f t="shared" ref="AB52" si="125">SUM(N54:Q54)</f>
        <v>0</v>
      </c>
      <c r="AC52" s="201">
        <f t="shared" ref="AC52" si="126">SUM(N54:Q54)/SUM(N52:Q52)</f>
        <v>0</v>
      </c>
      <c r="AD52" s="201">
        <f t="shared" ref="AD52" si="127">SUM(R52:U52)</f>
        <v>0.37</v>
      </c>
      <c r="AE52" s="201">
        <f t="shared" ref="AE52" si="128">SUM(R54:U54)</f>
        <v>0</v>
      </c>
      <c r="AF52" s="201">
        <f t="shared" ref="AF52" si="129">SUM(R54:U54)/SUM(R52:U52)</f>
        <v>0</v>
      </c>
      <c r="AG52" s="201">
        <f t="shared" ref="AG52" si="130">SUM(J52:O52)</f>
        <v>0.44999999999999996</v>
      </c>
      <c r="AH52" s="201">
        <f t="shared" ref="AH52" si="131">SUM(J54:O54)</f>
        <v>0</v>
      </c>
      <c r="AI52" s="201">
        <f t="shared" ref="AI52" si="132">SUM(J54:O54)/SUM(J52:O52)</f>
        <v>0</v>
      </c>
      <c r="AJ52" s="201">
        <f t="shared" ref="AJ52" si="133">SUM(J52:U52)</f>
        <v>0.99999999999999978</v>
      </c>
      <c r="AK52" s="201">
        <f t="shared" ref="AK52" si="134">SUM(J54:U54)</f>
        <v>0</v>
      </c>
      <c r="AL52" s="203">
        <f t="shared" ref="AL52" si="135">+AK52/AJ52</f>
        <v>0</v>
      </c>
      <c r="AM52" s="199"/>
      <c r="AN52" s="200"/>
      <c r="AO52" s="200"/>
      <c r="AP52" s="200"/>
    </row>
    <row r="53" spans="1:42" s="9" customFormat="1" ht="55.9" customHeight="1" x14ac:dyDescent="0.25">
      <c r="A53" s="188"/>
      <c r="B53" s="191"/>
      <c r="C53" s="188"/>
      <c r="D53" s="188"/>
      <c r="E53" s="188"/>
      <c r="F53" s="191"/>
      <c r="G53" s="194"/>
      <c r="H53" s="188"/>
      <c r="I53" s="94" t="s">
        <v>52</v>
      </c>
      <c r="J53" s="97" t="s">
        <v>54</v>
      </c>
      <c r="K53" s="97" t="s">
        <v>83</v>
      </c>
      <c r="L53" s="97" t="s">
        <v>83</v>
      </c>
      <c r="M53" s="97" t="s">
        <v>83</v>
      </c>
      <c r="N53" s="97" t="s">
        <v>83</v>
      </c>
      <c r="O53" s="97" t="s">
        <v>83</v>
      </c>
      <c r="P53" s="97" t="s">
        <v>83</v>
      </c>
      <c r="Q53" s="97" t="s">
        <v>83</v>
      </c>
      <c r="R53" s="97" t="s">
        <v>83</v>
      </c>
      <c r="S53" s="97" t="s">
        <v>83</v>
      </c>
      <c r="T53" s="97" t="s">
        <v>83</v>
      </c>
      <c r="U53" s="97" t="s">
        <v>83</v>
      </c>
      <c r="V53" s="70" t="s">
        <v>54</v>
      </c>
      <c r="W53" s="222"/>
      <c r="X53" s="202"/>
      <c r="Y53" s="202"/>
      <c r="Z53" s="202"/>
      <c r="AA53" s="202"/>
      <c r="AB53" s="202"/>
      <c r="AC53" s="202"/>
      <c r="AD53" s="202"/>
      <c r="AE53" s="202"/>
      <c r="AF53" s="202"/>
      <c r="AG53" s="202"/>
      <c r="AH53" s="202"/>
      <c r="AI53" s="202"/>
      <c r="AJ53" s="202"/>
      <c r="AK53" s="202"/>
      <c r="AL53" s="203"/>
    </row>
    <row r="54" spans="1:42" s="9" customFormat="1" ht="55.9" customHeight="1" x14ac:dyDescent="0.25">
      <c r="A54" s="188"/>
      <c r="B54" s="191"/>
      <c r="C54" s="188"/>
      <c r="D54" s="188"/>
      <c r="E54" s="188"/>
      <c r="F54" s="191"/>
      <c r="G54" s="194"/>
      <c r="H54" s="188"/>
      <c r="I54" s="94" t="s">
        <v>55</v>
      </c>
      <c r="J54" s="115">
        <v>0</v>
      </c>
      <c r="K54" s="115">
        <v>0</v>
      </c>
      <c r="L54" s="115">
        <v>0</v>
      </c>
      <c r="M54" s="115">
        <v>0</v>
      </c>
      <c r="N54" s="115">
        <v>0</v>
      </c>
      <c r="O54" s="115">
        <v>0</v>
      </c>
      <c r="P54" s="115">
        <v>0</v>
      </c>
      <c r="Q54" s="115">
        <v>0</v>
      </c>
      <c r="R54" s="115">
        <v>0</v>
      </c>
      <c r="S54" s="115">
        <v>0</v>
      </c>
      <c r="T54" s="115">
        <v>0</v>
      </c>
      <c r="U54" s="115">
        <v>0</v>
      </c>
      <c r="V54" s="70">
        <f>SUM(J54:U54)</f>
        <v>0</v>
      </c>
      <c r="W54" s="222"/>
      <c r="X54" s="202"/>
      <c r="Y54" s="202"/>
      <c r="Z54" s="202"/>
      <c r="AA54" s="202"/>
      <c r="AB54" s="202"/>
      <c r="AC54" s="202"/>
      <c r="AD54" s="202"/>
      <c r="AE54" s="202"/>
      <c r="AF54" s="202"/>
      <c r="AG54" s="202"/>
      <c r="AH54" s="202"/>
      <c r="AI54" s="202"/>
      <c r="AJ54" s="202"/>
      <c r="AK54" s="202"/>
      <c r="AL54" s="203"/>
    </row>
    <row r="55" spans="1:42" s="9" customFormat="1" ht="55.9" customHeight="1" x14ac:dyDescent="0.25">
      <c r="A55" s="188"/>
      <c r="B55" s="191"/>
      <c r="C55" s="188"/>
      <c r="D55" s="188"/>
      <c r="E55" s="188"/>
      <c r="F55" s="191"/>
      <c r="G55" s="194"/>
      <c r="H55" s="188"/>
      <c r="I55" s="97" t="s">
        <v>56</v>
      </c>
      <c r="J55" s="117" t="e">
        <f t="shared" ref="J55:U55" si="136">+J54/J52</f>
        <v>#DIV/0!</v>
      </c>
      <c r="K55" s="117">
        <f t="shared" si="136"/>
        <v>0</v>
      </c>
      <c r="L55" s="117">
        <f t="shared" si="136"/>
        <v>0</v>
      </c>
      <c r="M55" s="117">
        <f t="shared" si="136"/>
        <v>0</v>
      </c>
      <c r="N55" s="117">
        <f t="shared" si="136"/>
        <v>0</v>
      </c>
      <c r="O55" s="117">
        <f t="shared" si="136"/>
        <v>0</v>
      </c>
      <c r="P55" s="117">
        <f t="shared" si="136"/>
        <v>0</v>
      </c>
      <c r="Q55" s="117">
        <f t="shared" si="136"/>
        <v>0</v>
      </c>
      <c r="R55" s="117">
        <f t="shared" si="136"/>
        <v>0</v>
      </c>
      <c r="S55" s="117">
        <f>+S54/S52</f>
        <v>0</v>
      </c>
      <c r="T55" s="117">
        <f t="shared" si="136"/>
        <v>0</v>
      </c>
      <c r="U55" s="117">
        <f t="shared" si="136"/>
        <v>0</v>
      </c>
      <c r="V55" s="70" t="s">
        <v>54</v>
      </c>
      <c r="W55" s="222"/>
      <c r="X55" s="202"/>
      <c r="Y55" s="202"/>
      <c r="Z55" s="202"/>
      <c r="AA55" s="202"/>
      <c r="AB55" s="202"/>
      <c r="AC55" s="202"/>
      <c r="AD55" s="202"/>
      <c r="AE55" s="202"/>
      <c r="AF55" s="202"/>
      <c r="AG55" s="202"/>
      <c r="AH55" s="202"/>
      <c r="AI55" s="202"/>
      <c r="AJ55" s="202"/>
      <c r="AK55" s="202"/>
      <c r="AL55" s="203"/>
    </row>
    <row r="56" spans="1:42" s="9" customFormat="1" ht="55.9" customHeight="1" x14ac:dyDescent="0.25">
      <c r="A56" s="189"/>
      <c r="B56" s="192"/>
      <c r="C56" s="189"/>
      <c r="D56" s="189"/>
      <c r="E56" s="189"/>
      <c r="F56" s="192"/>
      <c r="G56" s="195"/>
      <c r="H56" s="189"/>
      <c r="I56" s="94" t="s">
        <v>57</v>
      </c>
      <c r="J56" s="104"/>
      <c r="K56" s="104"/>
      <c r="L56" s="104"/>
      <c r="M56" s="104"/>
      <c r="N56" s="104"/>
      <c r="O56" s="104"/>
      <c r="P56" s="104"/>
      <c r="Q56" s="104"/>
      <c r="R56" s="104"/>
      <c r="S56" s="104"/>
      <c r="T56" s="104"/>
      <c r="U56" s="104"/>
      <c r="V56" s="70" t="s">
        <v>54</v>
      </c>
      <c r="W56" s="223"/>
      <c r="X56" s="202"/>
      <c r="Y56" s="202"/>
      <c r="Z56" s="202"/>
      <c r="AA56" s="202"/>
      <c r="AB56" s="202"/>
      <c r="AC56" s="202"/>
      <c r="AD56" s="202"/>
      <c r="AE56" s="202"/>
      <c r="AF56" s="202"/>
      <c r="AG56" s="202"/>
      <c r="AH56" s="202"/>
      <c r="AI56" s="202"/>
      <c r="AJ56" s="202"/>
      <c r="AK56" s="202"/>
      <c r="AL56" s="203"/>
    </row>
    <row r="57" spans="1:42" s="9" customFormat="1" ht="55.9" customHeight="1" x14ac:dyDescent="0.25">
      <c r="A57" s="187" t="s">
        <v>84</v>
      </c>
      <c r="B57" s="190" t="s">
        <v>85</v>
      </c>
      <c r="C57" s="187" t="s">
        <v>81</v>
      </c>
      <c r="D57" s="187"/>
      <c r="E57" s="187"/>
      <c r="F57" s="190" t="s">
        <v>86</v>
      </c>
      <c r="G57" s="193">
        <v>1</v>
      </c>
      <c r="H57" s="187" t="s">
        <v>76</v>
      </c>
      <c r="I57" s="1" t="s">
        <v>51</v>
      </c>
      <c r="J57" s="96">
        <v>0.25</v>
      </c>
      <c r="K57" s="96">
        <v>0</v>
      </c>
      <c r="L57" s="96">
        <v>0</v>
      </c>
      <c r="M57" s="96">
        <v>0.25</v>
      </c>
      <c r="N57" s="96">
        <v>0</v>
      </c>
      <c r="O57" s="96">
        <v>0</v>
      </c>
      <c r="P57" s="96">
        <v>0.25</v>
      </c>
      <c r="Q57" s="96">
        <v>0</v>
      </c>
      <c r="R57" s="96">
        <v>0</v>
      </c>
      <c r="S57" s="96">
        <v>0.25</v>
      </c>
      <c r="T57" s="96">
        <v>0</v>
      </c>
      <c r="U57" s="96">
        <v>0</v>
      </c>
      <c r="V57" s="70">
        <f t="shared" ref="V57" si="137">SUM(J57:U57)</f>
        <v>1</v>
      </c>
      <c r="W57" s="219"/>
      <c r="X57" s="201">
        <f t="shared" ref="X57" si="138">SUM(J57:M57)</f>
        <v>0.5</v>
      </c>
      <c r="Y57" s="201">
        <f t="shared" ref="Y57" si="139">SUM(J59:M59)</f>
        <v>0</v>
      </c>
      <c r="Z57" s="201">
        <f t="shared" ref="Z57" si="140">SUM(J59:M59)/SUM(J57:M57)</f>
        <v>0</v>
      </c>
      <c r="AA57" s="204" t="s">
        <v>62</v>
      </c>
      <c r="AB57" s="204" t="s">
        <v>62</v>
      </c>
      <c r="AC57" s="204" t="s">
        <v>62</v>
      </c>
      <c r="AD57" s="201">
        <f t="shared" ref="AD57" si="141">SUM(R57:U57)</f>
        <v>0.25</v>
      </c>
      <c r="AE57" s="201">
        <f t="shared" ref="AE57" si="142">SUM(R59:U59)</f>
        <v>0</v>
      </c>
      <c r="AF57" s="201">
        <f t="shared" ref="AF57" si="143">SUM(R59:U59)/SUM(R57:U57)</f>
        <v>0</v>
      </c>
      <c r="AG57" s="201">
        <f t="shared" ref="AG57" si="144">SUM(J57:O57)</f>
        <v>0.5</v>
      </c>
      <c r="AH57" s="201">
        <f t="shared" ref="AH57" si="145">SUM(J59:O59)</f>
        <v>0</v>
      </c>
      <c r="AI57" s="201">
        <f t="shared" ref="AI57" si="146">SUM(J59:O59)/SUM(J57:O57)</f>
        <v>0</v>
      </c>
      <c r="AJ57" s="201">
        <f t="shared" ref="AJ57" si="147">SUM(J57:U57)</f>
        <v>1</v>
      </c>
      <c r="AK57" s="201">
        <f t="shared" ref="AK57" si="148">SUM(J59:U59)</f>
        <v>0</v>
      </c>
      <c r="AL57" s="203">
        <f t="shared" ref="AL57" si="149">+AK57/AJ57</f>
        <v>0</v>
      </c>
      <c r="AM57" s="199"/>
      <c r="AN57" s="200"/>
      <c r="AO57" s="200"/>
      <c r="AP57" s="200"/>
    </row>
    <row r="58" spans="1:42" s="9" customFormat="1" ht="55.9" customHeight="1" x14ac:dyDescent="0.25">
      <c r="A58" s="188"/>
      <c r="B58" s="191"/>
      <c r="C58" s="188"/>
      <c r="D58" s="188"/>
      <c r="E58" s="188"/>
      <c r="F58" s="191"/>
      <c r="G58" s="194"/>
      <c r="H58" s="188"/>
      <c r="I58" s="94" t="s">
        <v>52</v>
      </c>
      <c r="J58" s="97" t="s">
        <v>87</v>
      </c>
      <c r="K58" s="97" t="s">
        <v>54</v>
      </c>
      <c r="L58" s="97" t="s">
        <v>54</v>
      </c>
      <c r="M58" s="97" t="s">
        <v>87</v>
      </c>
      <c r="N58" s="97" t="s">
        <v>54</v>
      </c>
      <c r="O58" s="97" t="s">
        <v>54</v>
      </c>
      <c r="P58" s="97" t="s">
        <v>87</v>
      </c>
      <c r="Q58" s="97" t="s">
        <v>54</v>
      </c>
      <c r="R58" s="97" t="s">
        <v>54</v>
      </c>
      <c r="S58" s="97" t="s">
        <v>87</v>
      </c>
      <c r="T58" s="97" t="s">
        <v>54</v>
      </c>
      <c r="U58" s="97" t="s">
        <v>54</v>
      </c>
      <c r="V58" s="70" t="s">
        <v>54</v>
      </c>
      <c r="W58" s="220"/>
      <c r="X58" s="202"/>
      <c r="Y58" s="202"/>
      <c r="Z58" s="202"/>
      <c r="AA58" s="205"/>
      <c r="AB58" s="205"/>
      <c r="AC58" s="205"/>
      <c r="AD58" s="202"/>
      <c r="AE58" s="202"/>
      <c r="AF58" s="202"/>
      <c r="AG58" s="202"/>
      <c r="AH58" s="202"/>
      <c r="AI58" s="202"/>
      <c r="AJ58" s="202"/>
      <c r="AK58" s="202"/>
      <c r="AL58" s="203"/>
    </row>
    <row r="59" spans="1:42" s="9" customFormat="1" ht="55.9" customHeight="1" x14ac:dyDescent="0.25">
      <c r="A59" s="188"/>
      <c r="B59" s="191"/>
      <c r="C59" s="188"/>
      <c r="D59" s="188"/>
      <c r="E59" s="188"/>
      <c r="F59" s="191"/>
      <c r="G59" s="194"/>
      <c r="H59" s="188"/>
      <c r="I59" s="94" t="s">
        <v>55</v>
      </c>
      <c r="J59" s="115">
        <v>0</v>
      </c>
      <c r="K59" s="115">
        <v>0</v>
      </c>
      <c r="L59" s="115">
        <v>0</v>
      </c>
      <c r="M59" s="115">
        <v>0</v>
      </c>
      <c r="N59" s="115">
        <v>0</v>
      </c>
      <c r="O59" s="115">
        <v>0</v>
      </c>
      <c r="P59" s="115">
        <v>0</v>
      </c>
      <c r="Q59" s="115">
        <v>0</v>
      </c>
      <c r="R59" s="115">
        <v>0</v>
      </c>
      <c r="S59" s="115">
        <v>0</v>
      </c>
      <c r="T59" s="115">
        <v>0</v>
      </c>
      <c r="U59" s="115">
        <v>0</v>
      </c>
      <c r="V59" s="70">
        <f>SUM(J59:U59)</f>
        <v>0</v>
      </c>
      <c r="W59" s="220"/>
      <c r="X59" s="202"/>
      <c r="Y59" s="202"/>
      <c r="Z59" s="202"/>
      <c r="AA59" s="205"/>
      <c r="AB59" s="205"/>
      <c r="AC59" s="205"/>
      <c r="AD59" s="202"/>
      <c r="AE59" s="202"/>
      <c r="AF59" s="202"/>
      <c r="AG59" s="202"/>
      <c r="AH59" s="202"/>
      <c r="AI59" s="202"/>
      <c r="AJ59" s="202"/>
      <c r="AK59" s="202"/>
      <c r="AL59" s="203"/>
    </row>
    <row r="60" spans="1:42" s="9" customFormat="1" ht="55.9" customHeight="1" x14ac:dyDescent="0.25">
      <c r="A60" s="188"/>
      <c r="B60" s="191"/>
      <c r="C60" s="188"/>
      <c r="D60" s="188"/>
      <c r="E60" s="188"/>
      <c r="F60" s="191"/>
      <c r="G60" s="194"/>
      <c r="H60" s="188"/>
      <c r="I60" s="97" t="s">
        <v>56</v>
      </c>
      <c r="J60" s="117">
        <f t="shared" ref="J60:U60" si="150">+J59/J57</f>
        <v>0</v>
      </c>
      <c r="K60" s="117" t="e">
        <f t="shared" si="150"/>
        <v>#DIV/0!</v>
      </c>
      <c r="L60" s="117" t="e">
        <f t="shared" si="150"/>
        <v>#DIV/0!</v>
      </c>
      <c r="M60" s="117">
        <f t="shared" si="150"/>
        <v>0</v>
      </c>
      <c r="N60" s="117" t="e">
        <f t="shared" si="150"/>
        <v>#DIV/0!</v>
      </c>
      <c r="O60" s="117" t="e">
        <f t="shared" si="150"/>
        <v>#DIV/0!</v>
      </c>
      <c r="P60" s="117">
        <f t="shared" si="150"/>
        <v>0</v>
      </c>
      <c r="Q60" s="117" t="e">
        <f t="shared" si="150"/>
        <v>#DIV/0!</v>
      </c>
      <c r="R60" s="117" t="e">
        <f t="shared" si="150"/>
        <v>#DIV/0!</v>
      </c>
      <c r="S60" s="117">
        <f t="shared" si="150"/>
        <v>0</v>
      </c>
      <c r="T60" s="117" t="e">
        <f t="shared" si="150"/>
        <v>#DIV/0!</v>
      </c>
      <c r="U60" s="117" t="e">
        <f t="shared" si="150"/>
        <v>#DIV/0!</v>
      </c>
      <c r="V60" s="70" t="s">
        <v>54</v>
      </c>
      <c r="W60" s="220"/>
      <c r="X60" s="202"/>
      <c r="Y60" s="202"/>
      <c r="Z60" s="202"/>
      <c r="AA60" s="205"/>
      <c r="AB60" s="205"/>
      <c r="AC60" s="205"/>
      <c r="AD60" s="202"/>
      <c r="AE60" s="202"/>
      <c r="AF60" s="202"/>
      <c r="AG60" s="202"/>
      <c r="AH60" s="202"/>
      <c r="AI60" s="202"/>
      <c r="AJ60" s="202"/>
      <c r="AK60" s="202"/>
      <c r="AL60" s="203"/>
    </row>
    <row r="61" spans="1:42" s="9" customFormat="1" ht="55.9" customHeight="1" x14ac:dyDescent="0.25">
      <c r="A61" s="189"/>
      <c r="B61" s="192"/>
      <c r="C61" s="189"/>
      <c r="D61" s="189"/>
      <c r="E61" s="189"/>
      <c r="F61" s="192"/>
      <c r="G61" s="195"/>
      <c r="H61" s="189"/>
      <c r="I61" s="94" t="s">
        <v>57</v>
      </c>
      <c r="J61" s="104"/>
      <c r="K61" s="104"/>
      <c r="L61" s="104"/>
      <c r="M61" s="104"/>
      <c r="N61" s="104"/>
      <c r="O61" s="104"/>
      <c r="P61" s="104"/>
      <c r="Q61" s="104"/>
      <c r="R61" s="104"/>
      <c r="S61" s="104"/>
      <c r="T61" s="104"/>
      <c r="U61" s="104"/>
      <c r="V61" s="70" t="s">
        <v>54</v>
      </c>
      <c r="W61" s="221"/>
      <c r="X61" s="202"/>
      <c r="Y61" s="202"/>
      <c r="Z61" s="202"/>
      <c r="AA61" s="205"/>
      <c r="AB61" s="205"/>
      <c r="AC61" s="205"/>
      <c r="AD61" s="202"/>
      <c r="AE61" s="202"/>
      <c r="AF61" s="202"/>
      <c r="AG61" s="202"/>
      <c r="AH61" s="202"/>
      <c r="AI61" s="202"/>
      <c r="AJ61" s="202"/>
      <c r="AK61" s="202"/>
      <c r="AL61" s="203"/>
    </row>
    <row r="62" spans="1:42" s="9" customFormat="1" ht="55.9" customHeight="1" x14ac:dyDescent="0.25">
      <c r="A62" s="187" t="s">
        <v>84</v>
      </c>
      <c r="B62" s="190" t="s">
        <v>88</v>
      </c>
      <c r="C62" s="187" t="s">
        <v>76</v>
      </c>
      <c r="D62" s="187"/>
      <c r="E62" s="187"/>
      <c r="F62" s="190" t="s">
        <v>89</v>
      </c>
      <c r="G62" s="193">
        <v>1</v>
      </c>
      <c r="H62" s="187" t="s">
        <v>76</v>
      </c>
      <c r="I62" s="1" t="s">
        <v>51</v>
      </c>
      <c r="J62" s="96">
        <v>0</v>
      </c>
      <c r="K62" s="96">
        <v>0</v>
      </c>
      <c r="L62" s="96">
        <v>0</v>
      </c>
      <c r="M62" s="96">
        <v>0</v>
      </c>
      <c r="N62" s="96">
        <v>0.5</v>
      </c>
      <c r="O62" s="96">
        <v>0</v>
      </c>
      <c r="P62" s="96">
        <v>0</v>
      </c>
      <c r="Q62" s="96">
        <v>0</v>
      </c>
      <c r="R62" s="96">
        <v>0</v>
      </c>
      <c r="S62" s="96">
        <v>0.5</v>
      </c>
      <c r="T62" s="96">
        <v>0</v>
      </c>
      <c r="U62" s="96">
        <v>0</v>
      </c>
      <c r="V62" s="70">
        <f t="shared" ref="V62" si="151">SUM(J62:U62)</f>
        <v>1</v>
      </c>
      <c r="W62" s="219"/>
      <c r="X62" s="201">
        <f t="shared" ref="X62" si="152">SUM(J62:M62)</f>
        <v>0</v>
      </c>
      <c r="Y62" s="201">
        <f t="shared" ref="Y62" si="153">SUM(J64:M64)</f>
        <v>0</v>
      </c>
      <c r="Z62" s="201" t="e">
        <f t="shared" ref="Z62" si="154">SUM(J64:M64)/SUM(J62:M62)</f>
        <v>#DIV/0!</v>
      </c>
      <c r="AA62" s="201">
        <f t="shared" ref="AA62" si="155">SUM(N62:Q62)</f>
        <v>0.5</v>
      </c>
      <c r="AB62" s="201">
        <f t="shared" ref="AB62" si="156">SUM(N64:Q64)</f>
        <v>0</v>
      </c>
      <c r="AC62" s="201">
        <f t="shared" ref="AC62" si="157">SUM(N64:Q64)/SUM(N62:Q62)</f>
        <v>0</v>
      </c>
      <c r="AD62" s="201">
        <f t="shared" ref="AD62" si="158">SUM(R62:U62)</f>
        <v>0.5</v>
      </c>
      <c r="AE62" s="201">
        <f t="shared" ref="AE62" si="159">SUM(R64:U64)</f>
        <v>0</v>
      </c>
      <c r="AF62" s="201">
        <f t="shared" ref="AF62" si="160">SUM(R64:U64)/SUM(R62:U62)</f>
        <v>0</v>
      </c>
      <c r="AG62" s="201">
        <f t="shared" ref="AG62" si="161">SUM(J62:O62)</f>
        <v>0.5</v>
      </c>
      <c r="AH62" s="201">
        <f t="shared" ref="AH62" si="162">SUM(J64:O64)</f>
        <v>0</v>
      </c>
      <c r="AI62" s="201">
        <f t="shared" ref="AI62" si="163">SUM(J64:O64)/SUM(J62:O62)</f>
        <v>0</v>
      </c>
      <c r="AJ62" s="201">
        <f t="shared" ref="AJ62" si="164">SUM(J62:U62)</f>
        <v>1</v>
      </c>
      <c r="AK62" s="201">
        <f t="shared" ref="AK62" si="165">SUM(J64:U64)</f>
        <v>0</v>
      </c>
      <c r="AL62" s="203">
        <f t="shared" ref="AL62" si="166">+AK62/AJ62</f>
        <v>0</v>
      </c>
      <c r="AM62" s="199"/>
      <c r="AN62" s="200"/>
      <c r="AO62" s="200"/>
      <c r="AP62" s="200"/>
    </row>
    <row r="63" spans="1:42" s="9" customFormat="1" ht="55.9" customHeight="1" x14ac:dyDescent="0.25">
      <c r="A63" s="188"/>
      <c r="B63" s="191"/>
      <c r="C63" s="188"/>
      <c r="D63" s="188"/>
      <c r="E63" s="188"/>
      <c r="F63" s="191"/>
      <c r="G63" s="194"/>
      <c r="H63" s="188"/>
      <c r="I63" s="94" t="s">
        <v>52</v>
      </c>
      <c r="J63" s="97" t="s">
        <v>54</v>
      </c>
      <c r="K63" s="97" t="s">
        <v>54</v>
      </c>
      <c r="L63" s="97" t="s">
        <v>54</v>
      </c>
      <c r="M63" s="97" t="s">
        <v>54</v>
      </c>
      <c r="N63" s="97" t="s">
        <v>90</v>
      </c>
      <c r="O63" s="97" t="s">
        <v>54</v>
      </c>
      <c r="P63" s="99" t="s">
        <v>54</v>
      </c>
      <c r="Q63" s="99" t="s">
        <v>54</v>
      </c>
      <c r="R63" s="97" t="s">
        <v>54</v>
      </c>
      <c r="S63" s="99" t="s">
        <v>91</v>
      </c>
      <c r="T63" s="99" t="s">
        <v>54</v>
      </c>
      <c r="U63" s="97" t="s">
        <v>54</v>
      </c>
      <c r="V63" s="70" t="s">
        <v>54</v>
      </c>
      <c r="W63" s="220"/>
      <c r="X63" s="202"/>
      <c r="Y63" s="202"/>
      <c r="Z63" s="202"/>
      <c r="AA63" s="202"/>
      <c r="AB63" s="202"/>
      <c r="AC63" s="202"/>
      <c r="AD63" s="202"/>
      <c r="AE63" s="202"/>
      <c r="AF63" s="202"/>
      <c r="AG63" s="202"/>
      <c r="AH63" s="202"/>
      <c r="AI63" s="202"/>
      <c r="AJ63" s="202"/>
      <c r="AK63" s="202"/>
      <c r="AL63" s="203"/>
    </row>
    <row r="64" spans="1:42" s="9" customFormat="1" ht="55.9" customHeight="1" x14ac:dyDescent="0.25">
      <c r="A64" s="188"/>
      <c r="B64" s="191"/>
      <c r="C64" s="188"/>
      <c r="D64" s="188"/>
      <c r="E64" s="188"/>
      <c r="F64" s="191"/>
      <c r="G64" s="194"/>
      <c r="H64" s="188"/>
      <c r="I64" s="94" t="s">
        <v>55</v>
      </c>
      <c r="J64" s="115">
        <v>0</v>
      </c>
      <c r="K64" s="115">
        <v>0</v>
      </c>
      <c r="L64" s="115">
        <v>0</v>
      </c>
      <c r="M64" s="115">
        <v>0</v>
      </c>
      <c r="N64" s="115">
        <v>0</v>
      </c>
      <c r="O64" s="115">
        <v>0</v>
      </c>
      <c r="P64" s="115">
        <v>0</v>
      </c>
      <c r="Q64" s="115">
        <v>0</v>
      </c>
      <c r="R64" s="115">
        <v>0</v>
      </c>
      <c r="S64" s="115">
        <v>0</v>
      </c>
      <c r="T64" s="115">
        <v>0</v>
      </c>
      <c r="U64" s="115">
        <v>0</v>
      </c>
      <c r="V64" s="70">
        <f>SUM(J64:U64)</f>
        <v>0</v>
      </c>
      <c r="W64" s="220"/>
      <c r="X64" s="202"/>
      <c r="Y64" s="202"/>
      <c r="Z64" s="202"/>
      <c r="AA64" s="202"/>
      <c r="AB64" s="202"/>
      <c r="AC64" s="202"/>
      <c r="AD64" s="202"/>
      <c r="AE64" s="202"/>
      <c r="AF64" s="202"/>
      <c r="AG64" s="202"/>
      <c r="AH64" s="202"/>
      <c r="AI64" s="202"/>
      <c r="AJ64" s="202"/>
      <c r="AK64" s="202"/>
      <c r="AL64" s="203"/>
    </row>
    <row r="65" spans="1:42" s="9" customFormat="1" ht="55.9" customHeight="1" x14ac:dyDescent="0.25">
      <c r="A65" s="188"/>
      <c r="B65" s="191"/>
      <c r="C65" s="188"/>
      <c r="D65" s="188"/>
      <c r="E65" s="188"/>
      <c r="F65" s="191"/>
      <c r="G65" s="194"/>
      <c r="H65" s="188"/>
      <c r="I65" s="97" t="s">
        <v>56</v>
      </c>
      <c r="J65" s="117" t="e">
        <f t="shared" ref="J65:U65" si="167">+J64/J62</f>
        <v>#DIV/0!</v>
      </c>
      <c r="K65" s="117" t="e">
        <f t="shared" si="167"/>
        <v>#DIV/0!</v>
      </c>
      <c r="L65" s="117" t="e">
        <f t="shared" si="167"/>
        <v>#DIV/0!</v>
      </c>
      <c r="M65" s="117" t="e">
        <f t="shared" si="167"/>
        <v>#DIV/0!</v>
      </c>
      <c r="N65" s="117">
        <f t="shared" si="167"/>
        <v>0</v>
      </c>
      <c r="O65" s="117" t="e">
        <f t="shared" si="167"/>
        <v>#DIV/0!</v>
      </c>
      <c r="P65" s="117" t="e">
        <f t="shared" si="167"/>
        <v>#DIV/0!</v>
      </c>
      <c r="Q65" s="117" t="e">
        <f t="shared" si="167"/>
        <v>#DIV/0!</v>
      </c>
      <c r="R65" s="117" t="e">
        <f t="shared" si="167"/>
        <v>#DIV/0!</v>
      </c>
      <c r="S65" s="117">
        <f t="shared" si="167"/>
        <v>0</v>
      </c>
      <c r="T65" s="117" t="e">
        <f t="shared" si="167"/>
        <v>#DIV/0!</v>
      </c>
      <c r="U65" s="117" t="e">
        <f t="shared" si="167"/>
        <v>#DIV/0!</v>
      </c>
      <c r="V65" s="70" t="s">
        <v>54</v>
      </c>
      <c r="W65" s="220"/>
      <c r="X65" s="202"/>
      <c r="Y65" s="202"/>
      <c r="Z65" s="202"/>
      <c r="AA65" s="202"/>
      <c r="AB65" s="202"/>
      <c r="AC65" s="202"/>
      <c r="AD65" s="202"/>
      <c r="AE65" s="202"/>
      <c r="AF65" s="202"/>
      <c r="AG65" s="202"/>
      <c r="AH65" s="202"/>
      <c r="AI65" s="202"/>
      <c r="AJ65" s="202"/>
      <c r="AK65" s="202"/>
      <c r="AL65" s="203"/>
    </row>
    <row r="66" spans="1:42" s="9" customFormat="1" ht="55.9" customHeight="1" x14ac:dyDescent="0.25">
      <c r="A66" s="189"/>
      <c r="B66" s="192"/>
      <c r="C66" s="189"/>
      <c r="D66" s="189"/>
      <c r="E66" s="189"/>
      <c r="F66" s="192"/>
      <c r="G66" s="195"/>
      <c r="H66" s="189"/>
      <c r="I66" s="94" t="s">
        <v>57</v>
      </c>
      <c r="J66" s="104"/>
      <c r="K66" s="104"/>
      <c r="L66" s="104"/>
      <c r="M66" s="104"/>
      <c r="N66" s="104"/>
      <c r="O66" s="104"/>
      <c r="P66" s="104"/>
      <c r="Q66" s="104"/>
      <c r="R66" s="104"/>
      <c r="S66" s="104"/>
      <c r="T66" s="104"/>
      <c r="U66" s="104"/>
      <c r="V66" s="70" t="s">
        <v>54</v>
      </c>
      <c r="W66" s="221"/>
      <c r="X66" s="202"/>
      <c r="Y66" s="202"/>
      <c r="Z66" s="202"/>
      <c r="AA66" s="202"/>
      <c r="AB66" s="202"/>
      <c r="AC66" s="202"/>
      <c r="AD66" s="202"/>
      <c r="AE66" s="202"/>
      <c r="AF66" s="202"/>
      <c r="AG66" s="202"/>
      <c r="AH66" s="202"/>
      <c r="AI66" s="202"/>
      <c r="AJ66" s="202"/>
      <c r="AK66" s="202"/>
      <c r="AL66" s="203"/>
    </row>
    <row r="67" spans="1:42" s="9" customFormat="1" ht="55.9" customHeight="1" x14ac:dyDescent="0.25">
      <c r="A67" s="187" t="s">
        <v>84</v>
      </c>
      <c r="B67" s="190" t="s">
        <v>92</v>
      </c>
      <c r="C67" s="187" t="s">
        <v>76</v>
      </c>
      <c r="D67" s="187"/>
      <c r="E67" s="187"/>
      <c r="F67" s="190" t="s">
        <v>93</v>
      </c>
      <c r="G67" s="193">
        <v>0.33</v>
      </c>
      <c r="H67" s="187" t="s">
        <v>76</v>
      </c>
      <c r="I67" s="1" t="s">
        <v>51</v>
      </c>
      <c r="J67" s="96">
        <v>0</v>
      </c>
      <c r="K67" s="96">
        <v>0</v>
      </c>
      <c r="L67" s="96">
        <v>0</v>
      </c>
      <c r="M67" s="96">
        <v>0</v>
      </c>
      <c r="N67" s="96">
        <v>0</v>
      </c>
      <c r="O67" s="96">
        <v>0.5</v>
      </c>
      <c r="P67" s="96">
        <v>0</v>
      </c>
      <c r="Q67" s="96">
        <v>0</v>
      </c>
      <c r="R67" s="96">
        <v>0</v>
      </c>
      <c r="S67" s="96">
        <v>0</v>
      </c>
      <c r="T67" s="96">
        <v>0.5</v>
      </c>
      <c r="U67" s="96">
        <v>0</v>
      </c>
      <c r="V67" s="70">
        <f t="shared" ref="V67" si="168">SUM(J67:U67)</f>
        <v>1</v>
      </c>
      <c r="W67" s="219"/>
      <c r="X67" s="201">
        <f t="shared" ref="X67" si="169">SUM(J67:M67)</f>
        <v>0</v>
      </c>
      <c r="Y67" s="201">
        <f t="shared" ref="Y67" si="170">SUM(J69:M69)</f>
        <v>0</v>
      </c>
      <c r="Z67" s="201" t="e">
        <f t="shared" ref="Z67" si="171">SUM(J69:M69)/SUM(J67:M67)</f>
        <v>#DIV/0!</v>
      </c>
      <c r="AA67" s="201">
        <f t="shared" ref="AA67" si="172">SUM(N67:Q67)</f>
        <v>0.5</v>
      </c>
      <c r="AB67" s="201">
        <f t="shared" ref="AB67" si="173">SUM(N69:Q69)</f>
        <v>0</v>
      </c>
      <c r="AC67" s="201">
        <f t="shared" ref="AC67" si="174">SUM(N69:Q69)/SUM(N67:Q67)</f>
        <v>0</v>
      </c>
      <c r="AD67" s="201">
        <f t="shared" ref="AD67" si="175">SUM(R67:U67)</f>
        <v>0.5</v>
      </c>
      <c r="AE67" s="201">
        <f t="shared" ref="AE67" si="176">SUM(R69:U69)</f>
        <v>0</v>
      </c>
      <c r="AF67" s="201">
        <f t="shared" ref="AF67" si="177">SUM(R69:U69)/SUM(R67:U67)</f>
        <v>0</v>
      </c>
      <c r="AG67" s="201">
        <f t="shared" ref="AG67" si="178">SUM(J67:O67)</f>
        <v>0.5</v>
      </c>
      <c r="AH67" s="201">
        <f t="shared" ref="AH67" si="179">SUM(J69:O69)</f>
        <v>0</v>
      </c>
      <c r="AI67" s="201">
        <f t="shared" ref="AI67" si="180">SUM(J69:O69)/SUM(J67:O67)</f>
        <v>0</v>
      </c>
      <c r="AJ67" s="201">
        <f t="shared" ref="AJ67" si="181">SUM(J67:U67)</f>
        <v>1</v>
      </c>
      <c r="AK67" s="201">
        <f t="shared" ref="AK67" si="182">SUM(J69:U69)</f>
        <v>0</v>
      </c>
      <c r="AL67" s="203">
        <f t="shared" ref="AL67" si="183">+AK67/AJ67</f>
        <v>0</v>
      </c>
      <c r="AM67" s="199"/>
      <c r="AN67" s="200"/>
      <c r="AO67" s="200"/>
      <c r="AP67" s="200"/>
    </row>
    <row r="68" spans="1:42" s="9" customFormat="1" ht="55.9" customHeight="1" x14ac:dyDescent="0.25">
      <c r="A68" s="188"/>
      <c r="B68" s="191"/>
      <c r="C68" s="188"/>
      <c r="D68" s="188"/>
      <c r="E68" s="188"/>
      <c r="F68" s="191"/>
      <c r="G68" s="194"/>
      <c r="H68" s="188"/>
      <c r="I68" s="94" t="s">
        <v>52</v>
      </c>
      <c r="J68" s="97" t="s">
        <v>54</v>
      </c>
      <c r="K68" s="97" t="s">
        <v>54</v>
      </c>
      <c r="L68" s="97" t="s">
        <v>54</v>
      </c>
      <c r="M68" s="97" t="s">
        <v>54</v>
      </c>
      <c r="N68" s="97" t="s">
        <v>54</v>
      </c>
      <c r="O68" s="97" t="s">
        <v>94</v>
      </c>
      <c r="P68" s="97" t="s">
        <v>54</v>
      </c>
      <c r="Q68" s="97" t="s">
        <v>54</v>
      </c>
      <c r="R68" s="99" t="s">
        <v>54</v>
      </c>
      <c r="S68" s="99" t="s">
        <v>54</v>
      </c>
      <c r="T68" s="97" t="s">
        <v>94</v>
      </c>
      <c r="U68" s="97" t="s">
        <v>54</v>
      </c>
      <c r="V68" s="70" t="s">
        <v>54</v>
      </c>
      <c r="W68" s="220"/>
      <c r="X68" s="202"/>
      <c r="Y68" s="202"/>
      <c r="Z68" s="202"/>
      <c r="AA68" s="202"/>
      <c r="AB68" s="202"/>
      <c r="AC68" s="202"/>
      <c r="AD68" s="202"/>
      <c r="AE68" s="202"/>
      <c r="AF68" s="202"/>
      <c r="AG68" s="202"/>
      <c r="AH68" s="202"/>
      <c r="AI68" s="202"/>
      <c r="AJ68" s="202"/>
      <c r="AK68" s="202"/>
      <c r="AL68" s="203"/>
    </row>
    <row r="69" spans="1:42" s="9" customFormat="1" ht="55.9" customHeight="1" x14ac:dyDescent="0.25">
      <c r="A69" s="188"/>
      <c r="B69" s="191"/>
      <c r="C69" s="188"/>
      <c r="D69" s="188"/>
      <c r="E69" s="188"/>
      <c r="F69" s="191"/>
      <c r="G69" s="194"/>
      <c r="H69" s="188"/>
      <c r="I69" s="94" t="s">
        <v>55</v>
      </c>
      <c r="J69" s="115">
        <v>0</v>
      </c>
      <c r="K69" s="115">
        <v>0</v>
      </c>
      <c r="L69" s="115">
        <v>0</v>
      </c>
      <c r="M69" s="115">
        <v>0</v>
      </c>
      <c r="N69" s="115">
        <v>0</v>
      </c>
      <c r="O69" s="115">
        <v>0</v>
      </c>
      <c r="P69" s="115">
        <v>0</v>
      </c>
      <c r="Q69" s="115">
        <v>0</v>
      </c>
      <c r="R69" s="115">
        <v>0</v>
      </c>
      <c r="S69" s="115">
        <v>0</v>
      </c>
      <c r="T69" s="115">
        <v>0</v>
      </c>
      <c r="U69" s="115">
        <v>0</v>
      </c>
      <c r="V69" s="70">
        <f>SUM(J69:U69)</f>
        <v>0</v>
      </c>
      <c r="W69" s="220"/>
      <c r="X69" s="202"/>
      <c r="Y69" s="202"/>
      <c r="Z69" s="202"/>
      <c r="AA69" s="202"/>
      <c r="AB69" s="202"/>
      <c r="AC69" s="202"/>
      <c r="AD69" s="202"/>
      <c r="AE69" s="202"/>
      <c r="AF69" s="202"/>
      <c r="AG69" s="202"/>
      <c r="AH69" s="202"/>
      <c r="AI69" s="202"/>
      <c r="AJ69" s="202"/>
      <c r="AK69" s="202"/>
      <c r="AL69" s="203"/>
    </row>
    <row r="70" spans="1:42" s="9" customFormat="1" ht="55.9" customHeight="1" x14ac:dyDescent="0.25">
      <c r="A70" s="188"/>
      <c r="B70" s="191"/>
      <c r="C70" s="188"/>
      <c r="D70" s="188"/>
      <c r="E70" s="188"/>
      <c r="F70" s="191"/>
      <c r="G70" s="194"/>
      <c r="H70" s="188"/>
      <c r="I70" s="97" t="s">
        <v>56</v>
      </c>
      <c r="J70" s="117" t="e">
        <f t="shared" ref="J70:U70" si="184">+J69/J67</f>
        <v>#DIV/0!</v>
      </c>
      <c r="K70" s="117" t="e">
        <f t="shared" si="184"/>
        <v>#DIV/0!</v>
      </c>
      <c r="L70" s="117" t="e">
        <f t="shared" si="184"/>
        <v>#DIV/0!</v>
      </c>
      <c r="M70" s="117" t="e">
        <f t="shared" si="184"/>
        <v>#DIV/0!</v>
      </c>
      <c r="N70" s="117" t="e">
        <f t="shared" si="184"/>
        <v>#DIV/0!</v>
      </c>
      <c r="O70" s="117">
        <f t="shared" si="184"/>
        <v>0</v>
      </c>
      <c r="P70" s="117" t="e">
        <f t="shared" si="184"/>
        <v>#DIV/0!</v>
      </c>
      <c r="Q70" s="117" t="e">
        <f t="shared" si="184"/>
        <v>#DIV/0!</v>
      </c>
      <c r="R70" s="117" t="e">
        <f t="shared" si="184"/>
        <v>#DIV/0!</v>
      </c>
      <c r="S70" s="117" t="e">
        <f t="shared" si="184"/>
        <v>#DIV/0!</v>
      </c>
      <c r="T70" s="117">
        <f t="shared" si="184"/>
        <v>0</v>
      </c>
      <c r="U70" s="117" t="e">
        <f t="shared" si="184"/>
        <v>#DIV/0!</v>
      </c>
      <c r="V70" s="70" t="s">
        <v>54</v>
      </c>
      <c r="W70" s="220"/>
      <c r="X70" s="202"/>
      <c r="Y70" s="202"/>
      <c r="Z70" s="202"/>
      <c r="AA70" s="202"/>
      <c r="AB70" s="202"/>
      <c r="AC70" s="202"/>
      <c r="AD70" s="202"/>
      <c r="AE70" s="202"/>
      <c r="AF70" s="202"/>
      <c r="AG70" s="202"/>
      <c r="AH70" s="202"/>
      <c r="AI70" s="202"/>
      <c r="AJ70" s="202"/>
      <c r="AK70" s="202"/>
      <c r="AL70" s="203"/>
    </row>
    <row r="71" spans="1:42" s="9" customFormat="1" ht="55.9" customHeight="1" x14ac:dyDescent="0.25">
      <c r="A71" s="189"/>
      <c r="B71" s="192"/>
      <c r="C71" s="189"/>
      <c r="D71" s="189"/>
      <c r="E71" s="189"/>
      <c r="F71" s="192"/>
      <c r="G71" s="195"/>
      <c r="H71" s="189"/>
      <c r="I71" s="94" t="s">
        <v>57</v>
      </c>
      <c r="J71" s="104"/>
      <c r="K71" s="104"/>
      <c r="L71" s="104"/>
      <c r="M71" s="104"/>
      <c r="N71" s="104"/>
      <c r="O71" s="104"/>
      <c r="P71" s="104"/>
      <c r="Q71" s="104"/>
      <c r="R71" s="104"/>
      <c r="S71" s="104"/>
      <c r="T71" s="104"/>
      <c r="U71" s="104"/>
      <c r="V71" s="70" t="s">
        <v>54</v>
      </c>
      <c r="W71" s="221"/>
      <c r="X71" s="202"/>
      <c r="Y71" s="202"/>
      <c r="Z71" s="202"/>
      <c r="AA71" s="202"/>
      <c r="AB71" s="202"/>
      <c r="AC71" s="202"/>
      <c r="AD71" s="202"/>
      <c r="AE71" s="202"/>
      <c r="AF71" s="202"/>
      <c r="AG71" s="202"/>
      <c r="AH71" s="202"/>
      <c r="AI71" s="202"/>
      <c r="AJ71" s="202"/>
      <c r="AK71" s="202"/>
      <c r="AL71" s="203"/>
    </row>
    <row r="72" spans="1:42" s="9" customFormat="1" ht="55.9" customHeight="1" x14ac:dyDescent="0.25">
      <c r="A72" s="187" t="s">
        <v>84</v>
      </c>
      <c r="B72" s="190" t="s">
        <v>92</v>
      </c>
      <c r="C72" s="187" t="s">
        <v>76</v>
      </c>
      <c r="D72" s="187"/>
      <c r="E72" s="187"/>
      <c r="F72" s="190" t="s">
        <v>95</v>
      </c>
      <c r="G72" s="193">
        <v>0.33</v>
      </c>
      <c r="H72" s="187" t="s">
        <v>76</v>
      </c>
      <c r="I72" s="1" t="s">
        <v>51</v>
      </c>
      <c r="J72" s="96">
        <v>0</v>
      </c>
      <c r="K72" s="96">
        <v>0</v>
      </c>
      <c r="L72" s="96">
        <v>0</v>
      </c>
      <c r="M72" s="96">
        <v>0</v>
      </c>
      <c r="N72" s="96">
        <v>0.5</v>
      </c>
      <c r="O72" s="96">
        <v>0</v>
      </c>
      <c r="P72" s="96">
        <v>0</v>
      </c>
      <c r="Q72" s="96">
        <v>0</v>
      </c>
      <c r="R72" s="96">
        <v>0</v>
      </c>
      <c r="S72" s="96">
        <v>0.5</v>
      </c>
      <c r="T72" s="96">
        <v>0</v>
      </c>
      <c r="U72" s="96">
        <v>0</v>
      </c>
      <c r="V72" s="70">
        <f t="shared" ref="V72" si="185">SUM(J72:U72)</f>
        <v>1</v>
      </c>
      <c r="W72" s="181"/>
      <c r="X72" s="182"/>
      <c r="Y72" s="182"/>
      <c r="Z72" s="182"/>
      <c r="AA72" s="182"/>
      <c r="AB72" s="182"/>
      <c r="AC72" s="182"/>
      <c r="AD72" s="182"/>
      <c r="AE72" s="182"/>
      <c r="AF72" s="182"/>
      <c r="AG72" s="182"/>
      <c r="AH72" s="182"/>
      <c r="AI72" s="182"/>
      <c r="AJ72" s="182"/>
      <c r="AK72" s="182"/>
      <c r="AL72" s="183"/>
    </row>
    <row r="73" spans="1:42" s="9" customFormat="1" ht="55.9" customHeight="1" x14ac:dyDescent="0.25">
      <c r="A73" s="188"/>
      <c r="B73" s="191"/>
      <c r="C73" s="188"/>
      <c r="D73" s="188"/>
      <c r="E73" s="188"/>
      <c r="F73" s="191"/>
      <c r="G73" s="194"/>
      <c r="H73" s="188"/>
      <c r="I73" s="94" t="s">
        <v>52</v>
      </c>
      <c r="J73" s="97" t="s">
        <v>54</v>
      </c>
      <c r="K73" s="97" t="s">
        <v>54</v>
      </c>
      <c r="L73" s="97" t="s">
        <v>54</v>
      </c>
      <c r="M73" s="97" t="s">
        <v>54</v>
      </c>
      <c r="N73" s="97" t="s">
        <v>96</v>
      </c>
      <c r="O73" s="97" t="s">
        <v>54</v>
      </c>
      <c r="P73" s="97" t="s">
        <v>54</v>
      </c>
      <c r="Q73" s="97" t="s">
        <v>54</v>
      </c>
      <c r="R73" s="97" t="s">
        <v>54</v>
      </c>
      <c r="S73" s="97" t="s">
        <v>96</v>
      </c>
      <c r="T73" s="97" t="s">
        <v>54</v>
      </c>
      <c r="U73" s="97" t="s">
        <v>54</v>
      </c>
      <c r="V73" s="70" t="s">
        <v>54</v>
      </c>
      <c r="W73" s="181"/>
      <c r="X73" s="182"/>
      <c r="Y73" s="182"/>
      <c r="Z73" s="182"/>
      <c r="AA73" s="182"/>
      <c r="AB73" s="182"/>
      <c r="AC73" s="182"/>
      <c r="AD73" s="182"/>
      <c r="AE73" s="182"/>
      <c r="AF73" s="182"/>
      <c r="AG73" s="182"/>
      <c r="AH73" s="182"/>
      <c r="AI73" s="182"/>
      <c r="AJ73" s="182"/>
      <c r="AK73" s="182"/>
      <c r="AL73" s="183"/>
    </row>
    <row r="74" spans="1:42" s="9" customFormat="1" ht="55.9" customHeight="1" x14ac:dyDescent="0.25">
      <c r="A74" s="188"/>
      <c r="B74" s="191"/>
      <c r="C74" s="188"/>
      <c r="D74" s="188"/>
      <c r="E74" s="188"/>
      <c r="F74" s="191"/>
      <c r="G74" s="194"/>
      <c r="H74" s="188"/>
      <c r="I74" s="94" t="s">
        <v>55</v>
      </c>
      <c r="J74" s="115">
        <v>0</v>
      </c>
      <c r="K74" s="115">
        <v>0</v>
      </c>
      <c r="L74" s="115">
        <v>0</v>
      </c>
      <c r="M74" s="115">
        <v>0</v>
      </c>
      <c r="N74" s="115">
        <v>0</v>
      </c>
      <c r="O74" s="115">
        <v>0</v>
      </c>
      <c r="P74" s="115">
        <v>0</v>
      </c>
      <c r="Q74" s="115">
        <v>0</v>
      </c>
      <c r="R74" s="115">
        <v>0</v>
      </c>
      <c r="S74" s="115">
        <v>0</v>
      </c>
      <c r="T74" s="115">
        <v>0</v>
      </c>
      <c r="U74" s="115">
        <v>0</v>
      </c>
      <c r="V74" s="70">
        <f>SUM(J74:U74)</f>
        <v>0</v>
      </c>
      <c r="W74" s="181"/>
      <c r="X74" s="182"/>
      <c r="Y74" s="182"/>
      <c r="Z74" s="182"/>
      <c r="AA74" s="182"/>
      <c r="AB74" s="182"/>
      <c r="AC74" s="182"/>
      <c r="AD74" s="182"/>
      <c r="AE74" s="182"/>
      <c r="AF74" s="182"/>
      <c r="AG74" s="182"/>
      <c r="AH74" s="182"/>
      <c r="AI74" s="182"/>
      <c r="AJ74" s="182"/>
      <c r="AK74" s="182"/>
      <c r="AL74" s="183"/>
    </row>
    <row r="75" spans="1:42" s="9" customFormat="1" ht="55.9" customHeight="1" x14ac:dyDescent="0.25">
      <c r="A75" s="188"/>
      <c r="B75" s="191"/>
      <c r="C75" s="188"/>
      <c r="D75" s="188"/>
      <c r="E75" s="188"/>
      <c r="F75" s="191"/>
      <c r="G75" s="194"/>
      <c r="H75" s="188"/>
      <c r="I75" s="97" t="s">
        <v>56</v>
      </c>
      <c r="J75" s="117" t="e">
        <f t="shared" ref="J75:U75" si="186">+J74/J72</f>
        <v>#DIV/0!</v>
      </c>
      <c r="K75" s="117" t="e">
        <f t="shared" si="186"/>
        <v>#DIV/0!</v>
      </c>
      <c r="L75" s="117" t="e">
        <f t="shared" si="186"/>
        <v>#DIV/0!</v>
      </c>
      <c r="M75" s="117" t="e">
        <f t="shared" si="186"/>
        <v>#DIV/0!</v>
      </c>
      <c r="N75" s="117">
        <f t="shared" si="186"/>
        <v>0</v>
      </c>
      <c r="O75" s="117" t="e">
        <f t="shared" si="186"/>
        <v>#DIV/0!</v>
      </c>
      <c r="P75" s="117" t="e">
        <f t="shared" si="186"/>
        <v>#DIV/0!</v>
      </c>
      <c r="Q75" s="117" t="e">
        <f t="shared" si="186"/>
        <v>#DIV/0!</v>
      </c>
      <c r="R75" s="117" t="e">
        <f t="shared" si="186"/>
        <v>#DIV/0!</v>
      </c>
      <c r="S75" s="117">
        <f t="shared" si="186"/>
        <v>0</v>
      </c>
      <c r="T75" s="117" t="e">
        <f t="shared" si="186"/>
        <v>#DIV/0!</v>
      </c>
      <c r="U75" s="117" t="e">
        <f t="shared" si="186"/>
        <v>#DIV/0!</v>
      </c>
      <c r="V75" s="70" t="s">
        <v>54</v>
      </c>
      <c r="W75" s="181"/>
      <c r="X75" s="182"/>
      <c r="Y75" s="182"/>
      <c r="Z75" s="182"/>
      <c r="AA75" s="182"/>
      <c r="AB75" s="182"/>
      <c r="AC75" s="182"/>
      <c r="AD75" s="182"/>
      <c r="AE75" s="182"/>
      <c r="AF75" s="182"/>
      <c r="AG75" s="182"/>
      <c r="AH75" s="182"/>
      <c r="AI75" s="182"/>
      <c r="AJ75" s="182"/>
      <c r="AK75" s="182"/>
      <c r="AL75" s="183"/>
    </row>
    <row r="76" spans="1:42" s="9" customFormat="1" ht="55.9" customHeight="1" x14ac:dyDescent="0.25">
      <c r="A76" s="189"/>
      <c r="B76" s="192"/>
      <c r="C76" s="189"/>
      <c r="D76" s="189"/>
      <c r="E76" s="189"/>
      <c r="F76" s="192"/>
      <c r="G76" s="195"/>
      <c r="H76" s="189"/>
      <c r="I76" s="94" t="s">
        <v>57</v>
      </c>
      <c r="J76" s="104"/>
      <c r="K76" s="104"/>
      <c r="L76" s="104"/>
      <c r="M76" s="104"/>
      <c r="N76" s="104"/>
      <c r="O76" s="104"/>
      <c r="P76" s="104"/>
      <c r="Q76" s="104"/>
      <c r="R76" s="104"/>
      <c r="S76" s="104"/>
      <c r="T76" s="104"/>
      <c r="U76" s="104"/>
      <c r="V76" s="70" t="s">
        <v>54</v>
      </c>
      <c r="W76" s="181"/>
      <c r="X76" s="182"/>
      <c r="Y76" s="182"/>
      <c r="Z76" s="182"/>
      <c r="AA76" s="182"/>
      <c r="AB76" s="182"/>
      <c r="AC76" s="182"/>
      <c r="AD76" s="182"/>
      <c r="AE76" s="182"/>
      <c r="AF76" s="182"/>
      <c r="AG76" s="182"/>
      <c r="AH76" s="182"/>
      <c r="AI76" s="182"/>
      <c r="AJ76" s="182"/>
      <c r="AK76" s="182"/>
      <c r="AL76" s="183"/>
    </row>
    <row r="77" spans="1:42" s="9" customFormat="1" ht="55.9" customHeight="1" x14ac:dyDescent="0.25">
      <c r="A77" s="187" t="s">
        <v>84</v>
      </c>
      <c r="B77" s="190" t="s">
        <v>92</v>
      </c>
      <c r="C77" s="187" t="s">
        <v>76</v>
      </c>
      <c r="D77" s="187"/>
      <c r="E77" s="187"/>
      <c r="F77" s="190" t="s">
        <v>97</v>
      </c>
      <c r="G77" s="193">
        <v>0.34</v>
      </c>
      <c r="H77" s="187" t="s">
        <v>76</v>
      </c>
      <c r="I77" s="1" t="s">
        <v>51</v>
      </c>
      <c r="J77" s="96">
        <v>0</v>
      </c>
      <c r="K77" s="96">
        <v>0</v>
      </c>
      <c r="L77" s="96">
        <v>0</v>
      </c>
      <c r="M77" s="96">
        <v>0</v>
      </c>
      <c r="N77" s="96">
        <v>0</v>
      </c>
      <c r="O77" s="96">
        <v>0</v>
      </c>
      <c r="P77" s="96">
        <v>0</v>
      </c>
      <c r="Q77" s="96">
        <v>1</v>
      </c>
      <c r="R77" s="96">
        <v>0</v>
      </c>
      <c r="S77" s="96">
        <v>0</v>
      </c>
      <c r="T77" s="96">
        <v>0</v>
      </c>
      <c r="U77" s="96">
        <v>0</v>
      </c>
      <c r="V77" s="70">
        <f t="shared" ref="V77" si="187">SUM(J77:U77)</f>
        <v>1</v>
      </c>
      <c r="W77" s="219"/>
      <c r="X77" s="201">
        <f t="shared" ref="X77" si="188">SUM(J77:M77)</f>
        <v>0</v>
      </c>
      <c r="Y77" s="201">
        <f t="shared" ref="Y77" si="189">SUM(J79:M79)</f>
        <v>0</v>
      </c>
      <c r="Z77" s="201" t="e">
        <f t="shared" ref="Z77" si="190">SUM(J79:M79)/SUM(J77:M77)</f>
        <v>#DIV/0!</v>
      </c>
      <c r="AA77" s="204" t="s">
        <v>98</v>
      </c>
      <c r="AB77" s="204" t="s">
        <v>98</v>
      </c>
      <c r="AC77" s="204" t="s">
        <v>98</v>
      </c>
      <c r="AD77" s="201">
        <f t="shared" ref="AD77" si="191">SUM(R77:U77)</f>
        <v>0</v>
      </c>
      <c r="AE77" s="201">
        <f t="shared" ref="AE77" si="192">SUM(R79:U79)</f>
        <v>0</v>
      </c>
      <c r="AF77" s="201" t="e">
        <f t="shared" ref="AF77" si="193">SUM(R79:U79)/SUM(R77:U77)</f>
        <v>#DIV/0!</v>
      </c>
      <c r="AG77" s="201">
        <f t="shared" ref="AG77" si="194">SUM(J77:O77)</f>
        <v>0</v>
      </c>
      <c r="AH77" s="201">
        <f t="shared" ref="AH77" si="195">SUM(J79:O79)</f>
        <v>0</v>
      </c>
      <c r="AI77" s="201" t="e">
        <f t="shared" ref="AI77" si="196">SUM(J79:O79)/SUM(J77:O77)</f>
        <v>#DIV/0!</v>
      </c>
      <c r="AJ77" s="201">
        <f t="shared" ref="AJ77" si="197">SUM(J77:U77)</f>
        <v>1</v>
      </c>
      <c r="AK77" s="201">
        <f t="shared" ref="AK77" si="198">SUM(J79:U79)</f>
        <v>0</v>
      </c>
      <c r="AL77" s="203">
        <f t="shared" ref="AL77" si="199">+AK77/AJ77</f>
        <v>0</v>
      </c>
      <c r="AM77" s="199"/>
      <c r="AN77" s="200"/>
      <c r="AO77" s="200"/>
      <c r="AP77" s="200"/>
    </row>
    <row r="78" spans="1:42" s="9" customFormat="1" ht="55.9" customHeight="1" x14ac:dyDescent="0.25">
      <c r="A78" s="188"/>
      <c r="B78" s="191"/>
      <c r="C78" s="188"/>
      <c r="D78" s="188"/>
      <c r="E78" s="188"/>
      <c r="F78" s="191"/>
      <c r="G78" s="194"/>
      <c r="H78" s="188"/>
      <c r="I78" s="94" t="s">
        <v>52</v>
      </c>
      <c r="J78" s="97" t="s">
        <v>54</v>
      </c>
      <c r="K78" s="97" t="s">
        <v>54</v>
      </c>
      <c r="L78" s="97" t="s">
        <v>54</v>
      </c>
      <c r="M78" s="97" t="s">
        <v>54</v>
      </c>
      <c r="N78" s="97" t="s">
        <v>54</v>
      </c>
      <c r="O78" s="97" t="s">
        <v>54</v>
      </c>
      <c r="P78" s="97" t="s">
        <v>54</v>
      </c>
      <c r="Q78" s="97" t="s">
        <v>99</v>
      </c>
      <c r="R78" s="97" t="s">
        <v>54</v>
      </c>
      <c r="S78" s="97" t="s">
        <v>54</v>
      </c>
      <c r="T78" s="97" t="s">
        <v>54</v>
      </c>
      <c r="U78" s="97" t="s">
        <v>54</v>
      </c>
      <c r="V78" s="70" t="s">
        <v>54</v>
      </c>
      <c r="W78" s="220"/>
      <c r="X78" s="202"/>
      <c r="Y78" s="202"/>
      <c r="Z78" s="202"/>
      <c r="AA78" s="205"/>
      <c r="AB78" s="205"/>
      <c r="AC78" s="205"/>
      <c r="AD78" s="202"/>
      <c r="AE78" s="202"/>
      <c r="AF78" s="202"/>
      <c r="AG78" s="202"/>
      <c r="AH78" s="202"/>
      <c r="AI78" s="202"/>
      <c r="AJ78" s="202"/>
      <c r="AK78" s="202"/>
      <c r="AL78" s="203"/>
    </row>
    <row r="79" spans="1:42" s="9" customFormat="1" ht="55.9" customHeight="1" x14ac:dyDescent="0.25">
      <c r="A79" s="188"/>
      <c r="B79" s="191"/>
      <c r="C79" s="188"/>
      <c r="D79" s="188"/>
      <c r="E79" s="188"/>
      <c r="F79" s="191"/>
      <c r="G79" s="194"/>
      <c r="H79" s="188"/>
      <c r="I79" s="94" t="s">
        <v>55</v>
      </c>
      <c r="J79" s="115">
        <v>0</v>
      </c>
      <c r="K79" s="115">
        <v>0</v>
      </c>
      <c r="L79" s="115">
        <v>0</v>
      </c>
      <c r="M79" s="115">
        <v>0</v>
      </c>
      <c r="N79" s="115">
        <v>0</v>
      </c>
      <c r="O79" s="115">
        <v>0</v>
      </c>
      <c r="P79" s="115">
        <v>0</v>
      </c>
      <c r="Q79" s="115">
        <v>0</v>
      </c>
      <c r="R79" s="115">
        <v>0</v>
      </c>
      <c r="S79" s="115">
        <v>0</v>
      </c>
      <c r="T79" s="115">
        <v>0</v>
      </c>
      <c r="U79" s="115">
        <v>0</v>
      </c>
      <c r="V79" s="70">
        <f>SUM(J79:U79)</f>
        <v>0</v>
      </c>
      <c r="W79" s="220"/>
      <c r="X79" s="202"/>
      <c r="Y79" s="202"/>
      <c r="Z79" s="202"/>
      <c r="AA79" s="205"/>
      <c r="AB79" s="205"/>
      <c r="AC79" s="205"/>
      <c r="AD79" s="202"/>
      <c r="AE79" s="202"/>
      <c r="AF79" s="202"/>
      <c r="AG79" s="202"/>
      <c r="AH79" s="202"/>
      <c r="AI79" s="202"/>
      <c r="AJ79" s="202"/>
      <c r="AK79" s="202"/>
      <c r="AL79" s="203"/>
    </row>
    <row r="80" spans="1:42" s="9" customFormat="1" ht="55.9" customHeight="1" x14ac:dyDescent="0.25">
      <c r="A80" s="188"/>
      <c r="B80" s="191"/>
      <c r="C80" s="188"/>
      <c r="D80" s="188"/>
      <c r="E80" s="188"/>
      <c r="F80" s="191"/>
      <c r="G80" s="194"/>
      <c r="H80" s="188"/>
      <c r="I80" s="97" t="s">
        <v>56</v>
      </c>
      <c r="J80" s="117" t="e">
        <f t="shared" ref="J80:U80" si="200">+J79/J77</f>
        <v>#DIV/0!</v>
      </c>
      <c r="K80" s="117" t="e">
        <f t="shared" si="200"/>
        <v>#DIV/0!</v>
      </c>
      <c r="L80" s="117" t="e">
        <f t="shared" si="200"/>
        <v>#DIV/0!</v>
      </c>
      <c r="M80" s="117" t="e">
        <f t="shared" si="200"/>
        <v>#DIV/0!</v>
      </c>
      <c r="N80" s="117" t="e">
        <f t="shared" si="200"/>
        <v>#DIV/0!</v>
      </c>
      <c r="O80" s="117" t="e">
        <f t="shared" si="200"/>
        <v>#DIV/0!</v>
      </c>
      <c r="P80" s="117" t="e">
        <f t="shared" si="200"/>
        <v>#DIV/0!</v>
      </c>
      <c r="Q80" s="117">
        <f t="shared" si="200"/>
        <v>0</v>
      </c>
      <c r="R80" s="117" t="e">
        <f t="shared" si="200"/>
        <v>#DIV/0!</v>
      </c>
      <c r="S80" s="117" t="e">
        <f t="shared" si="200"/>
        <v>#DIV/0!</v>
      </c>
      <c r="T80" s="117" t="e">
        <f t="shared" si="200"/>
        <v>#DIV/0!</v>
      </c>
      <c r="U80" s="117" t="e">
        <f t="shared" si="200"/>
        <v>#DIV/0!</v>
      </c>
      <c r="V80" s="70" t="s">
        <v>54</v>
      </c>
      <c r="W80" s="220"/>
      <c r="X80" s="202"/>
      <c r="Y80" s="202"/>
      <c r="Z80" s="202"/>
      <c r="AA80" s="205"/>
      <c r="AB80" s="205"/>
      <c r="AC80" s="205"/>
      <c r="AD80" s="202"/>
      <c r="AE80" s="202"/>
      <c r="AF80" s="202"/>
      <c r="AG80" s="202"/>
      <c r="AH80" s="202"/>
      <c r="AI80" s="202"/>
      <c r="AJ80" s="202"/>
      <c r="AK80" s="202"/>
      <c r="AL80" s="203"/>
    </row>
    <row r="81" spans="1:42" s="9" customFormat="1" ht="55.9" customHeight="1" x14ac:dyDescent="0.25">
      <c r="A81" s="189"/>
      <c r="B81" s="192"/>
      <c r="C81" s="189"/>
      <c r="D81" s="189"/>
      <c r="E81" s="189"/>
      <c r="F81" s="192"/>
      <c r="G81" s="195"/>
      <c r="H81" s="189"/>
      <c r="I81" s="94" t="s">
        <v>57</v>
      </c>
      <c r="J81" s="104"/>
      <c r="K81" s="104"/>
      <c r="L81" s="104"/>
      <c r="M81" s="104"/>
      <c r="N81" s="104"/>
      <c r="O81" s="104"/>
      <c r="P81" s="104"/>
      <c r="Q81" s="104"/>
      <c r="R81" s="104"/>
      <c r="S81" s="104"/>
      <c r="T81" s="104"/>
      <c r="U81" s="104"/>
      <c r="V81" s="70" t="s">
        <v>54</v>
      </c>
      <c r="W81" s="221"/>
      <c r="X81" s="202"/>
      <c r="Y81" s="202"/>
      <c r="Z81" s="202"/>
      <c r="AA81" s="205"/>
      <c r="AB81" s="205"/>
      <c r="AC81" s="205"/>
      <c r="AD81" s="202"/>
      <c r="AE81" s="202"/>
      <c r="AF81" s="202"/>
      <c r="AG81" s="202"/>
      <c r="AH81" s="202"/>
      <c r="AI81" s="202"/>
      <c r="AJ81" s="202"/>
      <c r="AK81" s="202"/>
      <c r="AL81" s="203"/>
    </row>
    <row r="82" spans="1:42" s="9" customFormat="1" ht="55.9" customHeight="1" x14ac:dyDescent="0.25">
      <c r="A82" s="187" t="s">
        <v>100</v>
      </c>
      <c r="B82" s="190" t="s">
        <v>101</v>
      </c>
      <c r="C82" s="187" t="s">
        <v>76</v>
      </c>
      <c r="D82" s="187"/>
      <c r="E82" s="187"/>
      <c r="F82" s="190" t="s">
        <v>102</v>
      </c>
      <c r="G82" s="193">
        <v>1</v>
      </c>
      <c r="H82" s="187" t="s">
        <v>76</v>
      </c>
      <c r="I82" s="1" t="s">
        <v>51</v>
      </c>
      <c r="J82" s="96">
        <v>0.08</v>
      </c>
      <c r="K82" s="96">
        <v>0.08</v>
      </c>
      <c r="L82" s="96">
        <v>0.09</v>
      </c>
      <c r="M82" s="96">
        <v>0.08</v>
      </c>
      <c r="N82" s="96">
        <v>0.08</v>
      </c>
      <c r="O82" s="96">
        <v>0.09</v>
      </c>
      <c r="P82" s="96">
        <v>0.08</v>
      </c>
      <c r="Q82" s="96">
        <v>0.08</v>
      </c>
      <c r="R82" s="96">
        <v>0.09</v>
      </c>
      <c r="S82" s="96">
        <v>0.08</v>
      </c>
      <c r="T82" s="96">
        <v>0.08</v>
      </c>
      <c r="U82" s="96">
        <v>0.09</v>
      </c>
      <c r="V82" s="70">
        <f t="shared" ref="V82" si="201">SUM(J82:U82)</f>
        <v>0.99999999999999978</v>
      </c>
      <c r="W82" s="219"/>
      <c r="X82" s="204" t="s">
        <v>62</v>
      </c>
      <c r="Y82" s="204" t="s">
        <v>62</v>
      </c>
      <c r="Z82" s="204" t="s">
        <v>62</v>
      </c>
      <c r="AA82" s="201">
        <f t="shared" ref="AA82" si="202">SUM(N82:Q82)</f>
        <v>0.33</v>
      </c>
      <c r="AB82" s="201">
        <f t="shared" ref="AB82" si="203">SUM(N84:Q84)</f>
        <v>0.27</v>
      </c>
      <c r="AC82" s="201">
        <f t="shared" ref="AC82" si="204">SUM(N84:Q84)/SUM(N82:Q82)</f>
        <v>0.81818181818181823</v>
      </c>
      <c r="AD82" s="201">
        <f t="shared" ref="AD82" si="205">SUM(R82:U82)</f>
        <v>0.33999999999999997</v>
      </c>
      <c r="AE82" s="201">
        <f t="shared" ref="AE82" si="206">SUM(R84:U84)</f>
        <v>0</v>
      </c>
      <c r="AF82" s="201">
        <f t="shared" ref="AF82" si="207">SUM(R84:U84)/SUM(R82:U82)</f>
        <v>0</v>
      </c>
      <c r="AG82" s="201">
        <f t="shared" ref="AG82" si="208">SUM(J82:O82)</f>
        <v>0.5</v>
      </c>
      <c r="AH82" s="201">
        <f t="shared" ref="AH82" si="209">SUM(J84:O84)</f>
        <v>0</v>
      </c>
      <c r="AI82" s="201">
        <f t="shared" ref="AI82" si="210">SUM(J84:O84)/SUM(J82:O82)</f>
        <v>0</v>
      </c>
      <c r="AJ82" s="201">
        <f t="shared" ref="AJ82" si="211">SUM(J82:U82)</f>
        <v>0.99999999999999978</v>
      </c>
      <c r="AK82" s="201">
        <f t="shared" ref="AK82" si="212">SUM(J84:U84)</f>
        <v>0.27</v>
      </c>
      <c r="AL82" s="203">
        <f t="shared" ref="AL82" si="213">+AK82/AJ82</f>
        <v>0.27000000000000007</v>
      </c>
      <c r="AM82" s="199"/>
      <c r="AN82" s="200"/>
      <c r="AO82" s="200"/>
      <c r="AP82" s="200"/>
    </row>
    <row r="83" spans="1:42" s="9" customFormat="1" ht="55.9" customHeight="1" x14ac:dyDescent="0.25">
      <c r="A83" s="188"/>
      <c r="B83" s="191"/>
      <c r="C83" s="188"/>
      <c r="D83" s="188"/>
      <c r="E83" s="188"/>
      <c r="F83" s="191"/>
      <c r="G83" s="194"/>
      <c r="H83" s="188"/>
      <c r="I83" s="94" t="s">
        <v>52</v>
      </c>
      <c r="J83" s="97" t="s">
        <v>103</v>
      </c>
      <c r="K83" s="97" t="s">
        <v>103</v>
      </c>
      <c r="L83" s="97" t="s">
        <v>103</v>
      </c>
      <c r="M83" s="97" t="s">
        <v>103</v>
      </c>
      <c r="N83" s="97" t="s">
        <v>103</v>
      </c>
      <c r="O83" s="97" t="s">
        <v>103</v>
      </c>
      <c r="P83" s="97" t="s">
        <v>103</v>
      </c>
      <c r="Q83" s="97" t="s">
        <v>103</v>
      </c>
      <c r="R83" s="97" t="s">
        <v>103</v>
      </c>
      <c r="S83" s="97" t="s">
        <v>103</v>
      </c>
      <c r="T83" s="97" t="s">
        <v>103</v>
      </c>
      <c r="U83" s="97" t="s">
        <v>103</v>
      </c>
      <c r="V83" s="70" t="s">
        <v>54</v>
      </c>
      <c r="W83" s="222"/>
      <c r="X83" s="205"/>
      <c r="Y83" s="205"/>
      <c r="Z83" s="205"/>
      <c r="AA83" s="202"/>
      <c r="AB83" s="202"/>
      <c r="AC83" s="202"/>
      <c r="AD83" s="202"/>
      <c r="AE83" s="202"/>
      <c r="AF83" s="202"/>
      <c r="AG83" s="202"/>
      <c r="AH83" s="202"/>
      <c r="AI83" s="202"/>
      <c r="AJ83" s="202"/>
      <c r="AK83" s="202"/>
      <c r="AL83" s="203"/>
    </row>
    <row r="84" spans="1:42" s="9" customFormat="1" ht="55.9" customHeight="1" x14ac:dyDescent="0.25">
      <c r="A84" s="188"/>
      <c r="B84" s="191"/>
      <c r="C84" s="188"/>
      <c r="D84" s="188"/>
      <c r="E84" s="188"/>
      <c r="F84" s="191"/>
      <c r="G84" s="194"/>
      <c r="H84" s="188"/>
      <c r="I84" s="94" t="s">
        <v>55</v>
      </c>
      <c r="J84" s="115">
        <v>0</v>
      </c>
      <c r="K84" s="115">
        <v>0</v>
      </c>
      <c r="L84" s="115">
        <v>0</v>
      </c>
      <c r="M84" s="115">
        <v>0</v>
      </c>
      <c r="N84" s="115">
        <v>0</v>
      </c>
      <c r="O84" s="115">
        <v>0</v>
      </c>
      <c r="P84" s="115">
        <v>0</v>
      </c>
      <c r="Q84" s="115">
        <v>0.27</v>
      </c>
      <c r="R84" s="115">
        <v>0</v>
      </c>
      <c r="S84" s="115">
        <v>0</v>
      </c>
      <c r="T84" s="115">
        <v>0</v>
      </c>
      <c r="U84" s="115">
        <v>0</v>
      </c>
      <c r="V84" s="70">
        <f>SUM(J84:U84)</f>
        <v>0.27</v>
      </c>
      <c r="W84" s="222"/>
      <c r="X84" s="205"/>
      <c r="Y84" s="205"/>
      <c r="Z84" s="205"/>
      <c r="AA84" s="202"/>
      <c r="AB84" s="202"/>
      <c r="AC84" s="202"/>
      <c r="AD84" s="202"/>
      <c r="AE84" s="202"/>
      <c r="AF84" s="202"/>
      <c r="AG84" s="202"/>
      <c r="AH84" s="202"/>
      <c r="AI84" s="202"/>
      <c r="AJ84" s="202"/>
      <c r="AK84" s="202"/>
      <c r="AL84" s="203"/>
    </row>
    <row r="85" spans="1:42" s="9" customFormat="1" ht="55.9" customHeight="1" x14ac:dyDescent="0.25">
      <c r="A85" s="188"/>
      <c r="B85" s="191"/>
      <c r="C85" s="188"/>
      <c r="D85" s="188"/>
      <c r="E85" s="188"/>
      <c r="F85" s="191"/>
      <c r="G85" s="194"/>
      <c r="H85" s="188"/>
      <c r="I85" s="97" t="s">
        <v>56</v>
      </c>
      <c r="J85" s="117">
        <f t="shared" ref="J85:U85" si="214">+J84/J82</f>
        <v>0</v>
      </c>
      <c r="K85" s="117">
        <f t="shared" si="214"/>
        <v>0</v>
      </c>
      <c r="L85" s="117">
        <f t="shared" si="214"/>
        <v>0</v>
      </c>
      <c r="M85" s="117">
        <f t="shared" si="214"/>
        <v>0</v>
      </c>
      <c r="N85" s="117">
        <f t="shared" si="214"/>
        <v>0</v>
      </c>
      <c r="O85" s="117">
        <f t="shared" si="214"/>
        <v>0</v>
      </c>
      <c r="P85" s="117">
        <f t="shared" si="214"/>
        <v>0</v>
      </c>
      <c r="Q85" s="117">
        <f t="shared" si="214"/>
        <v>3.375</v>
      </c>
      <c r="R85" s="117">
        <f t="shared" si="214"/>
        <v>0</v>
      </c>
      <c r="S85" s="117">
        <f t="shared" si="214"/>
        <v>0</v>
      </c>
      <c r="T85" s="117">
        <f t="shared" si="214"/>
        <v>0</v>
      </c>
      <c r="U85" s="117">
        <f t="shared" si="214"/>
        <v>0</v>
      </c>
      <c r="V85" s="70" t="s">
        <v>54</v>
      </c>
      <c r="W85" s="222"/>
      <c r="X85" s="205"/>
      <c r="Y85" s="205"/>
      <c r="Z85" s="205"/>
      <c r="AA85" s="202"/>
      <c r="AB85" s="202"/>
      <c r="AC85" s="202"/>
      <c r="AD85" s="202"/>
      <c r="AE85" s="202"/>
      <c r="AF85" s="202"/>
      <c r="AG85" s="202"/>
      <c r="AH85" s="202"/>
      <c r="AI85" s="202"/>
      <c r="AJ85" s="202"/>
      <c r="AK85" s="202"/>
      <c r="AL85" s="203"/>
    </row>
    <row r="86" spans="1:42" s="9" customFormat="1" ht="55.9" customHeight="1" x14ac:dyDescent="0.25">
      <c r="A86" s="189"/>
      <c r="B86" s="192"/>
      <c r="C86" s="189"/>
      <c r="D86" s="189"/>
      <c r="E86" s="189"/>
      <c r="F86" s="192"/>
      <c r="G86" s="195"/>
      <c r="H86" s="189"/>
      <c r="I86" s="94" t="s">
        <v>57</v>
      </c>
      <c r="J86" s="104"/>
      <c r="K86" s="104"/>
      <c r="L86" s="104"/>
      <c r="M86" s="104"/>
      <c r="N86" s="104"/>
      <c r="O86" s="104"/>
      <c r="P86" s="104"/>
      <c r="Q86" s="104"/>
      <c r="R86" s="104"/>
      <c r="S86" s="104"/>
      <c r="T86" s="104"/>
      <c r="U86" s="104"/>
      <c r="V86" s="70" t="s">
        <v>54</v>
      </c>
      <c r="W86" s="223"/>
      <c r="X86" s="205"/>
      <c r="Y86" s="205"/>
      <c r="Z86" s="205"/>
      <c r="AA86" s="202"/>
      <c r="AB86" s="202"/>
      <c r="AC86" s="202"/>
      <c r="AD86" s="202"/>
      <c r="AE86" s="202"/>
      <c r="AF86" s="202"/>
      <c r="AG86" s="202"/>
      <c r="AH86" s="202"/>
      <c r="AI86" s="202"/>
      <c r="AJ86" s="202"/>
      <c r="AK86" s="202"/>
      <c r="AL86" s="203"/>
    </row>
    <row r="87" spans="1:42" s="9" customFormat="1" ht="56.1" customHeight="1" x14ac:dyDescent="0.25">
      <c r="A87" s="187" t="s">
        <v>104</v>
      </c>
      <c r="B87" s="190" t="s">
        <v>105</v>
      </c>
      <c r="C87" s="187" t="s">
        <v>76</v>
      </c>
      <c r="D87" s="187"/>
      <c r="E87" s="187"/>
      <c r="F87" s="190" t="s">
        <v>106</v>
      </c>
      <c r="G87" s="193">
        <v>1</v>
      </c>
      <c r="H87" s="187" t="s">
        <v>76</v>
      </c>
      <c r="I87" s="1" t="s">
        <v>51</v>
      </c>
      <c r="J87" s="96">
        <v>0</v>
      </c>
      <c r="K87" s="96">
        <v>0</v>
      </c>
      <c r="L87" s="96">
        <v>0</v>
      </c>
      <c r="M87" s="96">
        <v>0</v>
      </c>
      <c r="N87" s="96">
        <v>0</v>
      </c>
      <c r="O87" s="96">
        <v>0</v>
      </c>
      <c r="P87" s="96">
        <v>0</v>
      </c>
      <c r="Q87" s="96">
        <v>0</v>
      </c>
      <c r="R87" s="96">
        <v>0</v>
      </c>
      <c r="S87" s="96">
        <v>0</v>
      </c>
      <c r="T87" s="96">
        <v>1</v>
      </c>
      <c r="U87" s="96">
        <v>0</v>
      </c>
      <c r="V87" s="70">
        <f t="shared" ref="V87" si="215">SUM(J87:U87)</f>
        <v>1</v>
      </c>
      <c r="W87" s="219"/>
      <c r="X87" s="204" t="s">
        <v>62</v>
      </c>
      <c r="Y87" s="204" t="s">
        <v>62</v>
      </c>
      <c r="Z87" s="204" t="s">
        <v>62</v>
      </c>
      <c r="AA87" s="201">
        <f t="shared" ref="AA87" si="216">SUM(N87:Q87)</f>
        <v>0</v>
      </c>
      <c r="AB87" s="201">
        <f t="shared" ref="AB87" si="217">SUM(N89:Q89)</f>
        <v>0</v>
      </c>
      <c r="AC87" s="201" t="e">
        <f t="shared" ref="AC87" si="218">SUM(N89:Q89)/SUM(N87:Q87)</f>
        <v>#DIV/0!</v>
      </c>
      <c r="AD87" s="201">
        <f t="shared" ref="AD87" si="219">SUM(R87:U87)</f>
        <v>1</v>
      </c>
      <c r="AE87" s="201">
        <f t="shared" ref="AE87" si="220">SUM(R89:U89)</f>
        <v>0</v>
      </c>
      <c r="AF87" s="201">
        <f t="shared" ref="AF87" si="221">SUM(R89:U89)/SUM(R87:U87)</f>
        <v>0</v>
      </c>
      <c r="AG87" s="201">
        <f t="shared" ref="AG87" si="222">SUM(J87:O87)</f>
        <v>0</v>
      </c>
      <c r="AH87" s="201">
        <f t="shared" ref="AH87" si="223">SUM(J89:O89)</f>
        <v>0</v>
      </c>
      <c r="AI87" s="201" t="e">
        <f t="shared" ref="AI87" si="224">SUM(J89:O89)/SUM(J87:O87)</f>
        <v>#DIV/0!</v>
      </c>
      <c r="AJ87" s="201">
        <f t="shared" ref="AJ87" si="225">SUM(J87:U87)</f>
        <v>1</v>
      </c>
      <c r="AK87" s="201">
        <f t="shared" ref="AK87" si="226">SUM(J89:U89)</f>
        <v>0</v>
      </c>
      <c r="AL87" s="203">
        <f t="shared" ref="AL87" si="227">+AK87/AJ87</f>
        <v>0</v>
      </c>
      <c r="AM87" s="199"/>
      <c r="AN87" s="200"/>
      <c r="AO87" s="200"/>
      <c r="AP87" s="200"/>
    </row>
    <row r="88" spans="1:42" s="9" customFormat="1" ht="56.1" customHeight="1" x14ac:dyDescent="0.25">
      <c r="A88" s="188"/>
      <c r="B88" s="191"/>
      <c r="C88" s="188"/>
      <c r="D88" s="188"/>
      <c r="E88" s="188"/>
      <c r="F88" s="191"/>
      <c r="G88" s="194"/>
      <c r="H88" s="188"/>
      <c r="I88" s="94" t="s">
        <v>52</v>
      </c>
      <c r="J88" s="97" t="s">
        <v>54</v>
      </c>
      <c r="K88" s="97" t="s">
        <v>54</v>
      </c>
      <c r="L88" s="97" t="s">
        <v>54</v>
      </c>
      <c r="M88" s="97" t="s">
        <v>54</v>
      </c>
      <c r="N88" s="97" t="s">
        <v>54</v>
      </c>
      <c r="O88" s="97" t="s">
        <v>54</v>
      </c>
      <c r="P88" s="97" t="s">
        <v>54</v>
      </c>
      <c r="Q88" s="97" t="s">
        <v>54</v>
      </c>
      <c r="R88" s="97" t="s">
        <v>54</v>
      </c>
      <c r="S88" s="97" t="s">
        <v>54</v>
      </c>
      <c r="T88" s="97" t="s">
        <v>107</v>
      </c>
      <c r="U88" s="97" t="s">
        <v>54</v>
      </c>
      <c r="V88" s="70" t="s">
        <v>54</v>
      </c>
      <c r="W88" s="220"/>
      <c r="X88" s="205"/>
      <c r="Y88" s="205"/>
      <c r="Z88" s="205"/>
      <c r="AA88" s="202"/>
      <c r="AB88" s="202"/>
      <c r="AC88" s="202"/>
      <c r="AD88" s="202"/>
      <c r="AE88" s="202"/>
      <c r="AF88" s="202"/>
      <c r="AG88" s="202"/>
      <c r="AH88" s="202"/>
      <c r="AI88" s="202"/>
      <c r="AJ88" s="202"/>
      <c r="AK88" s="202"/>
      <c r="AL88" s="203"/>
    </row>
    <row r="89" spans="1:42" s="9" customFormat="1" ht="55.9" customHeight="1" x14ac:dyDescent="0.25">
      <c r="A89" s="188"/>
      <c r="B89" s="191"/>
      <c r="C89" s="188"/>
      <c r="D89" s="188"/>
      <c r="E89" s="188"/>
      <c r="F89" s="191"/>
      <c r="G89" s="194"/>
      <c r="H89" s="188"/>
      <c r="I89" s="94" t="s">
        <v>55</v>
      </c>
      <c r="J89" s="115">
        <v>0</v>
      </c>
      <c r="K89" s="115">
        <v>0</v>
      </c>
      <c r="L89" s="115">
        <v>0</v>
      </c>
      <c r="M89" s="115">
        <v>0</v>
      </c>
      <c r="N89" s="115">
        <v>0</v>
      </c>
      <c r="O89" s="115">
        <v>0</v>
      </c>
      <c r="P89" s="115">
        <v>0</v>
      </c>
      <c r="Q89" s="115">
        <v>0</v>
      </c>
      <c r="R89" s="115">
        <v>0</v>
      </c>
      <c r="S89" s="115">
        <v>0</v>
      </c>
      <c r="T89" s="115">
        <v>0</v>
      </c>
      <c r="U89" s="115">
        <v>0</v>
      </c>
      <c r="V89" s="70">
        <f>SUM(J89:U89)</f>
        <v>0</v>
      </c>
      <c r="W89" s="220"/>
      <c r="X89" s="205"/>
      <c r="Y89" s="205"/>
      <c r="Z89" s="205"/>
      <c r="AA89" s="202"/>
      <c r="AB89" s="202"/>
      <c r="AC89" s="202"/>
      <c r="AD89" s="202"/>
      <c r="AE89" s="202"/>
      <c r="AF89" s="202"/>
      <c r="AG89" s="202"/>
      <c r="AH89" s="202"/>
      <c r="AI89" s="202"/>
      <c r="AJ89" s="202"/>
      <c r="AK89" s="202"/>
      <c r="AL89" s="203"/>
    </row>
    <row r="90" spans="1:42" s="9" customFormat="1" ht="55.9" customHeight="1" x14ac:dyDescent="0.25">
      <c r="A90" s="188"/>
      <c r="B90" s="191"/>
      <c r="C90" s="188"/>
      <c r="D90" s="188"/>
      <c r="E90" s="188"/>
      <c r="F90" s="191"/>
      <c r="G90" s="194"/>
      <c r="H90" s="188"/>
      <c r="I90" s="97" t="s">
        <v>56</v>
      </c>
      <c r="J90" s="117" t="e">
        <f t="shared" ref="J90:U90" si="228">+J89/J87</f>
        <v>#DIV/0!</v>
      </c>
      <c r="K90" s="117" t="e">
        <f t="shared" si="228"/>
        <v>#DIV/0!</v>
      </c>
      <c r="L90" s="117" t="e">
        <f t="shared" si="228"/>
        <v>#DIV/0!</v>
      </c>
      <c r="M90" s="117" t="e">
        <f t="shared" si="228"/>
        <v>#DIV/0!</v>
      </c>
      <c r="N90" s="117" t="e">
        <f t="shared" si="228"/>
        <v>#DIV/0!</v>
      </c>
      <c r="O90" s="117" t="e">
        <f t="shared" si="228"/>
        <v>#DIV/0!</v>
      </c>
      <c r="P90" s="117" t="e">
        <f t="shared" si="228"/>
        <v>#DIV/0!</v>
      </c>
      <c r="Q90" s="117" t="e">
        <f t="shared" si="228"/>
        <v>#DIV/0!</v>
      </c>
      <c r="R90" s="117" t="e">
        <f t="shared" si="228"/>
        <v>#DIV/0!</v>
      </c>
      <c r="S90" s="117" t="e">
        <f t="shared" si="228"/>
        <v>#DIV/0!</v>
      </c>
      <c r="T90" s="117">
        <f t="shared" si="228"/>
        <v>0</v>
      </c>
      <c r="U90" s="117" t="e">
        <f t="shared" si="228"/>
        <v>#DIV/0!</v>
      </c>
      <c r="V90" s="70" t="s">
        <v>54</v>
      </c>
      <c r="W90" s="220"/>
      <c r="X90" s="205"/>
      <c r="Y90" s="205"/>
      <c r="Z90" s="205"/>
      <c r="AA90" s="202"/>
      <c r="AB90" s="202"/>
      <c r="AC90" s="202"/>
      <c r="AD90" s="202"/>
      <c r="AE90" s="202"/>
      <c r="AF90" s="202"/>
      <c r="AG90" s="202"/>
      <c r="AH90" s="202"/>
      <c r="AI90" s="202"/>
      <c r="AJ90" s="202"/>
      <c r="AK90" s="202"/>
      <c r="AL90" s="203"/>
    </row>
    <row r="91" spans="1:42" s="9" customFormat="1" ht="55.9" customHeight="1" x14ac:dyDescent="0.25">
      <c r="A91" s="189"/>
      <c r="B91" s="192"/>
      <c r="C91" s="189"/>
      <c r="D91" s="189"/>
      <c r="E91" s="189"/>
      <c r="F91" s="192"/>
      <c r="G91" s="195"/>
      <c r="H91" s="189"/>
      <c r="I91" s="94" t="s">
        <v>57</v>
      </c>
      <c r="J91" s="104"/>
      <c r="K91" s="104"/>
      <c r="L91" s="104"/>
      <c r="M91" s="104"/>
      <c r="N91" s="104"/>
      <c r="O91" s="104"/>
      <c r="P91" s="104"/>
      <c r="Q91" s="104"/>
      <c r="R91" s="104"/>
      <c r="S91" s="104"/>
      <c r="T91" s="104"/>
      <c r="U91" s="104"/>
      <c r="V91" s="70" t="s">
        <v>54</v>
      </c>
      <c r="W91" s="221"/>
      <c r="X91" s="205"/>
      <c r="Y91" s="205"/>
      <c r="Z91" s="205"/>
      <c r="AA91" s="202"/>
      <c r="AB91" s="202"/>
      <c r="AC91" s="202"/>
      <c r="AD91" s="202"/>
      <c r="AE91" s="202"/>
      <c r="AF91" s="202"/>
      <c r="AG91" s="202"/>
      <c r="AH91" s="202"/>
      <c r="AI91" s="202"/>
      <c r="AJ91" s="202"/>
      <c r="AK91" s="202"/>
      <c r="AL91" s="203"/>
    </row>
    <row r="92" spans="1:42" s="9" customFormat="1" ht="56.1" customHeight="1" x14ac:dyDescent="0.25">
      <c r="A92" s="187" t="s">
        <v>104</v>
      </c>
      <c r="B92" s="190" t="s">
        <v>108</v>
      </c>
      <c r="C92" s="187" t="s">
        <v>76</v>
      </c>
      <c r="D92" s="187"/>
      <c r="E92" s="187"/>
      <c r="F92" s="190" t="s">
        <v>109</v>
      </c>
      <c r="G92" s="193">
        <v>0.4</v>
      </c>
      <c r="H92" s="187" t="s">
        <v>76</v>
      </c>
      <c r="I92" s="1" t="s">
        <v>51</v>
      </c>
      <c r="J92" s="96">
        <v>0</v>
      </c>
      <c r="K92" s="96">
        <v>0</v>
      </c>
      <c r="L92" s="96">
        <v>0</v>
      </c>
      <c r="M92" s="96">
        <v>0.4</v>
      </c>
      <c r="N92" s="96">
        <v>0</v>
      </c>
      <c r="O92" s="96">
        <v>0</v>
      </c>
      <c r="P92" s="96">
        <v>0</v>
      </c>
      <c r="Q92" s="96">
        <v>0.4</v>
      </c>
      <c r="R92" s="96">
        <v>0</v>
      </c>
      <c r="S92" s="96">
        <v>0.2</v>
      </c>
      <c r="T92" s="96">
        <v>0</v>
      </c>
      <c r="U92" s="96">
        <v>0</v>
      </c>
      <c r="V92" s="70">
        <f>SUM(J92:U92)</f>
        <v>1</v>
      </c>
      <c r="W92" s="219"/>
      <c r="X92" s="201">
        <f t="shared" ref="X92" si="229">SUM(J92:M92)</f>
        <v>0.4</v>
      </c>
      <c r="Y92" s="201">
        <f t="shared" ref="Y92" si="230">SUM(J94:M94)</f>
        <v>0</v>
      </c>
      <c r="Z92" s="201">
        <f t="shared" ref="Z92" si="231">SUM(J94:M94)/SUM(J92:M92)</f>
        <v>0</v>
      </c>
      <c r="AA92" s="201">
        <f t="shared" ref="AA92" si="232">SUM(N92:Q92)</f>
        <v>0.4</v>
      </c>
      <c r="AB92" s="201">
        <f t="shared" ref="AB92" si="233">SUM(N94:Q94)</f>
        <v>0</v>
      </c>
      <c r="AC92" s="201">
        <f t="shared" ref="AC92" si="234">SUM(N94:Q94)/SUM(N92:Q92)</f>
        <v>0</v>
      </c>
      <c r="AD92" s="201">
        <f t="shared" ref="AD92" si="235">SUM(R92:U92)</f>
        <v>0.2</v>
      </c>
      <c r="AE92" s="201">
        <f t="shared" ref="AE92" si="236">SUM(R94:U94)</f>
        <v>0</v>
      </c>
      <c r="AF92" s="201">
        <f t="shared" ref="AF92" si="237">SUM(R94:U94)/SUM(R92:U92)</f>
        <v>0</v>
      </c>
      <c r="AG92" s="201">
        <f t="shared" ref="AG92" si="238">SUM(J92:O92)</f>
        <v>0.4</v>
      </c>
      <c r="AH92" s="201">
        <f t="shared" ref="AH92" si="239">SUM(J94:O94)</f>
        <v>0</v>
      </c>
      <c r="AI92" s="201">
        <f t="shared" ref="AI92" si="240">SUM(J94:O94)/SUM(J92:O92)</f>
        <v>0</v>
      </c>
      <c r="AJ92" s="201">
        <f t="shared" ref="AJ92" si="241">SUM(J92:U92)</f>
        <v>1</v>
      </c>
      <c r="AK92" s="201">
        <f t="shared" ref="AK92" si="242">SUM(J94:U94)</f>
        <v>0</v>
      </c>
      <c r="AL92" s="203">
        <f t="shared" ref="AL92" si="243">+AK92/AJ92</f>
        <v>0</v>
      </c>
      <c r="AM92" s="199"/>
      <c r="AN92" s="200"/>
      <c r="AO92" s="200"/>
      <c r="AP92" s="200"/>
    </row>
    <row r="93" spans="1:42" s="9" customFormat="1" ht="56.1" customHeight="1" x14ac:dyDescent="0.25">
      <c r="A93" s="188"/>
      <c r="B93" s="191"/>
      <c r="C93" s="188"/>
      <c r="D93" s="188"/>
      <c r="E93" s="188"/>
      <c r="F93" s="191"/>
      <c r="G93" s="194"/>
      <c r="H93" s="188"/>
      <c r="I93" s="94" t="s">
        <v>52</v>
      </c>
      <c r="J93" s="97" t="s">
        <v>54</v>
      </c>
      <c r="K93" s="97" t="s">
        <v>54</v>
      </c>
      <c r="L93" s="97" t="s">
        <v>54</v>
      </c>
      <c r="M93" s="97" t="s">
        <v>110</v>
      </c>
      <c r="N93" s="97" t="s">
        <v>54</v>
      </c>
      <c r="O93" s="97" t="s">
        <v>54</v>
      </c>
      <c r="P93" s="97" t="s">
        <v>54</v>
      </c>
      <c r="Q93" s="97" t="s">
        <v>111</v>
      </c>
      <c r="R93" s="97" t="s">
        <v>54</v>
      </c>
      <c r="S93" s="97" t="s">
        <v>112</v>
      </c>
      <c r="T93" s="97" t="s">
        <v>54</v>
      </c>
      <c r="U93" s="97" t="s">
        <v>54</v>
      </c>
      <c r="V93" s="70" t="s">
        <v>54</v>
      </c>
      <c r="W93" s="220"/>
      <c r="X93" s="202"/>
      <c r="Y93" s="202"/>
      <c r="Z93" s="202"/>
      <c r="AA93" s="202"/>
      <c r="AB93" s="202"/>
      <c r="AC93" s="202"/>
      <c r="AD93" s="202"/>
      <c r="AE93" s="202"/>
      <c r="AF93" s="202"/>
      <c r="AG93" s="202"/>
      <c r="AH93" s="202"/>
      <c r="AI93" s="202"/>
      <c r="AJ93" s="202"/>
      <c r="AK93" s="202"/>
      <c r="AL93" s="203"/>
    </row>
    <row r="94" spans="1:42" s="9" customFormat="1" ht="55.9" customHeight="1" x14ac:dyDescent="0.25">
      <c r="A94" s="188"/>
      <c r="B94" s="191"/>
      <c r="C94" s="188"/>
      <c r="D94" s="188"/>
      <c r="E94" s="188"/>
      <c r="F94" s="191"/>
      <c r="G94" s="194"/>
      <c r="H94" s="188"/>
      <c r="I94" s="94" t="s">
        <v>55</v>
      </c>
      <c r="J94" s="115">
        <v>0</v>
      </c>
      <c r="K94" s="115">
        <v>0</v>
      </c>
      <c r="L94" s="115">
        <v>0</v>
      </c>
      <c r="M94" s="115">
        <v>0</v>
      </c>
      <c r="N94" s="115">
        <v>0</v>
      </c>
      <c r="O94" s="115">
        <v>0</v>
      </c>
      <c r="P94" s="115">
        <v>0</v>
      </c>
      <c r="Q94" s="115">
        <v>0</v>
      </c>
      <c r="R94" s="115">
        <v>0</v>
      </c>
      <c r="S94" s="115">
        <v>0</v>
      </c>
      <c r="T94" s="115">
        <v>0</v>
      </c>
      <c r="U94" s="115">
        <v>0</v>
      </c>
      <c r="V94" s="70">
        <f>SUM(J94:U94)</f>
        <v>0</v>
      </c>
      <c r="W94" s="220"/>
      <c r="X94" s="202"/>
      <c r="Y94" s="202"/>
      <c r="Z94" s="202"/>
      <c r="AA94" s="202"/>
      <c r="AB94" s="202"/>
      <c r="AC94" s="202"/>
      <c r="AD94" s="202"/>
      <c r="AE94" s="202"/>
      <c r="AF94" s="202"/>
      <c r="AG94" s="202"/>
      <c r="AH94" s="202"/>
      <c r="AI94" s="202"/>
      <c r="AJ94" s="202"/>
      <c r="AK94" s="202"/>
      <c r="AL94" s="203"/>
    </row>
    <row r="95" spans="1:42" s="9" customFormat="1" ht="55.9" customHeight="1" x14ac:dyDescent="0.25">
      <c r="A95" s="188"/>
      <c r="B95" s="191"/>
      <c r="C95" s="188"/>
      <c r="D95" s="188"/>
      <c r="E95" s="188"/>
      <c r="F95" s="191"/>
      <c r="G95" s="194"/>
      <c r="H95" s="188"/>
      <c r="I95" s="97" t="s">
        <v>56</v>
      </c>
      <c r="J95" s="117" t="e">
        <f t="shared" ref="J95:U95" si="244">+J94/J92</f>
        <v>#DIV/0!</v>
      </c>
      <c r="K95" s="117" t="e">
        <f t="shared" si="244"/>
        <v>#DIV/0!</v>
      </c>
      <c r="L95" s="117" t="e">
        <f t="shared" si="244"/>
        <v>#DIV/0!</v>
      </c>
      <c r="M95" s="117">
        <f t="shared" si="244"/>
        <v>0</v>
      </c>
      <c r="N95" s="117" t="e">
        <f t="shared" si="244"/>
        <v>#DIV/0!</v>
      </c>
      <c r="O95" s="117" t="e">
        <f t="shared" si="244"/>
        <v>#DIV/0!</v>
      </c>
      <c r="P95" s="117" t="e">
        <f t="shared" si="244"/>
        <v>#DIV/0!</v>
      </c>
      <c r="Q95" s="117">
        <f t="shared" si="244"/>
        <v>0</v>
      </c>
      <c r="R95" s="117" t="e">
        <f t="shared" si="244"/>
        <v>#DIV/0!</v>
      </c>
      <c r="S95" s="117">
        <f t="shared" si="244"/>
        <v>0</v>
      </c>
      <c r="T95" s="117" t="e">
        <f t="shared" si="244"/>
        <v>#DIV/0!</v>
      </c>
      <c r="U95" s="117" t="e">
        <f t="shared" si="244"/>
        <v>#DIV/0!</v>
      </c>
      <c r="V95" s="70" t="s">
        <v>54</v>
      </c>
      <c r="W95" s="220"/>
      <c r="X95" s="202"/>
      <c r="Y95" s="202"/>
      <c r="Z95" s="202"/>
      <c r="AA95" s="202"/>
      <c r="AB95" s="202"/>
      <c r="AC95" s="202"/>
      <c r="AD95" s="202"/>
      <c r="AE95" s="202"/>
      <c r="AF95" s="202"/>
      <c r="AG95" s="202"/>
      <c r="AH95" s="202"/>
      <c r="AI95" s="202"/>
      <c r="AJ95" s="202"/>
      <c r="AK95" s="202"/>
      <c r="AL95" s="203"/>
    </row>
    <row r="96" spans="1:42" s="9" customFormat="1" ht="55.9" customHeight="1" x14ac:dyDescent="0.25">
      <c r="A96" s="189"/>
      <c r="B96" s="192"/>
      <c r="C96" s="189"/>
      <c r="D96" s="189"/>
      <c r="E96" s="189"/>
      <c r="F96" s="192"/>
      <c r="G96" s="195"/>
      <c r="H96" s="189"/>
      <c r="I96" s="94" t="s">
        <v>57</v>
      </c>
      <c r="J96" s="104"/>
      <c r="K96" s="104"/>
      <c r="L96" s="104"/>
      <c r="M96" s="104"/>
      <c r="N96" s="104"/>
      <c r="O96" s="104"/>
      <c r="P96" s="104"/>
      <c r="Q96" s="104"/>
      <c r="R96" s="104"/>
      <c r="S96" s="104"/>
      <c r="T96" s="104"/>
      <c r="U96" s="104"/>
      <c r="V96" s="70" t="s">
        <v>54</v>
      </c>
      <c r="W96" s="221"/>
      <c r="X96" s="202"/>
      <c r="Y96" s="202"/>
      <c r="Z96" s="202"/>
      <c r="AA96" s="202"/>
      <c r="AB96" s="202"/>
      <c r="AC96" s="202"/>
      <c r="AD96" s="202"/>
      <c r="AE96" s="202"/>
      <c r="AF96" s="202"/>
      <c r="AG96" s="202"/>
      <c r="AH96" s="202"/>
      <c r="AI96" s="202"/>
      <c r="AJ96" s="202"/>
      <c r="AK96" s="202"/>
      <c r="AL96" s="203"/>
    </row>
    <row r="97" spans="1:42" s="9" customFormat="1" ht="55.9" customHeight="1" x14ac:dyDescent="0.25">
      <c r="A97" s="187" t="s">
        <v>104</v>
      </c>
      <c r="B97" s="190" t="s">
        <v>108</v>
      </c>
      <c r="C97" s="187" t="s">
        <v>76</v>
      </c>
      <c r="D97" s="187"/>
      <c r="E97" s="187"/>
      <c r="F97" s="190" t="s">
        <v>113</v>
      </c>
      <c r="G97" s="193">
        <v>0.4</v>
      </c>
      <c r="H97" s="187" t="s">
        <v>76</v>
      </c>
      <c r="I97" s="1" t="s">
        <v>51</v>
      </c>
      <c r="J97" s="96">
        <v>0</v>
      </c>
      <c r="K97" s="96">
        <v>0</v>
      </c>
      <c r="L97" s="96">
        <v>0</v>
      </c>
      <c r="M97" s="96">
        <v>0</v>
      </c>
      <c r="N97" s="96">
        <v>0</v>
      </c>
      <c r="O97" s="96">
        <v>0.5</v>
      </c>
      <c r="P97" s="96">
        <v>0</v>
      </c>
      <c r="Q97" s="96">
        <v>0</v>
      </c>
      <c r="R97" s="96">
        <v>0</v>
      </c>
      <c r="S97" s="96">
        <v>0</v>
      </c>
      <c r="T97" s="96">
        <v>0</v>
      </c>
      <c r="U97" s="96">
        <v>0.5</v>
      </c>
      <c r="V97" s="70">
        <f>SUM(J97:U97)</f>
        <v>1</v>
      </c>
      <c r="W97" s="181"/>
      <c r="X97" s="182"/>
      <c r="Y97" s="182"/>
      <c r="Z97" s="182"/>
      <c r="AA97" s="182"/>
      <c r="AB97" s="182"/>
      <c r="AC97" s="182"/>
      <c r="AD97" s="182"/>
      <c r="AE97" s="182"/>
      <c r="AF97" s="182"/>
      <c r="AG97" s="182"/>
      <c r="AH97" s="182"/>
      <c r="AI97" s="182"/>
      <c r="AJ97" s="182"/>
      <c r="AK97" s="182"/>
      <c r="AL97" s="183"/>
    </row>
    <row r="98" spans="1:42" s="9" customFormat="1" ht="55.9" customHeight="1" x14ac:dyDescent="0.25">
      <c r="A98" s="188"/>
      <c r="B98" s="191"/>
      <c r="C98" s="188"/>
      <c r="D98" s="188"/>
      <c r="E98" s="188"/>
      <c r="F98" s="191"/>
      <c r="G98" s="194"/>
      <c r="H98" s="188"/>
      <c r="I98" s="94" t="s">
        <v>52</v>
      </c>
      <c r="J98" s="97" t="s">
        <v>54</v>
      </c>
      <c r="K98" s="97" t="s">
        <v>54</v>
      </c>
      <c r="L98" s="97" t="s">
        <v>54</v>
      </c>
      <c r="M98" s="97" t="s">
        <v>54</v>
      </c>
      <c r="N98" s="97" t="s">
        <v>54</v>
      </c>
      <c r="O98" s="97" t="s">
        <v>114</v>
      </c>
      <c r="P98" s="97" t="s">
        <v>54</v>
      </c>
      <c r="Q98" s="97" t="s">
        <v>54</v>
      </c>
      <c r="R98" s="97" t="s">
        <v>54</v>
      </c>
      <c r="S98" s="97" t="s">
        <v>54</v>
      </c>
      <c r="T98" s="97" t="s">
        <v>54</v>
      </c>
      <c r="U98" s="97" t="s">
        <v>114</v>
      </c>
      <c r="V98" s="70" t="s">
        <v>54</v>
      </c>
      <c r="W98" s="181"/>
      <c r="X98" s="182"/>
      <c r="Y98" s="182"/>
      <c r="Z98" s="182"/>
      <c r="AA98" s="182"/>
      <c r="AB98" s="182"/>
      <c r="AC98" s="182"/>
      <c r="AD98" s="182"/>
      <c r="AE98" s="182"/>
      <c r="AF98" s="182"/>
      <c r="AG98" s="182"/>
      <c r="AH98" s="182"/>
      <c r="AI98" s="182"/>
      <c r="AJ98" s="182"/>
      <c r="AK98" s="182"/>
      <c r="AL98" s="183"/>
    </row>
    <row r="99" spans="1:42" s="9" customFormat="1" ht="55.9" customHeight="1" x14ac:dyDescent="0.25">
      <c r="A99" s="188"/>
      <c r="B99" s="191"/>
      <c r="C99" s="188"/>
      <c r="D99" s="188"/>
      <c r="E99" s="188"/>
      <c r="F99" s="191"/>
      <c r="G99" s="194"/>
      <c r="H99" s="188"/>
      <c r="I99" s="94" t="s">
        <v>55</v>
      </c>
      <c r="J99" s="115">
        <v>0</v>
      </c>
      <c r="K99" s="115">
        <v>0</v>
      </c>
      <c r="L99" s="115">
        <v>0</v>
      </c>
      <c r="M99" s="115">
        <v>0</v>
      </c>
      <c r="N99" s="115">
        <v>0</v>
      </c>
      <c r="O99" s="115">
        <v>0</v>
      </c>
      <c r="P99" s="115">
        <v>0</v>
      </c>
      <c r="Q99" s="115">
        <v>0</v>
      </c>
      <c r="R99" s="115">
        <v>0</v>
      </c>
      <c r="S99" s="115">
        <v>0</v>
      </c>
      <c r="T99" s="115">
        <v>0</v>
      </c>
      <c r="U99" s="115">
        <v>0</v>
      </c>
      <c r="V99" s="70">
        <f>SUM(J99:U99)</f>
        <v>0</v>
      </c>
      <c r="W99" s="181"/>
      <c r="X99" s="182"/>
      <c r="Y99" s="182"/>
      <c r="Z99" s="182"/>
      <c r="AA99" s="182"/>
      <c r="AB99" s="182"/>
      <c r="AC99" s="182"/>
      <c r="AD99" s="182"/>
      <c r="AE99" s="182"/>
      <c r="AF99" s="182"/>
      <c r="AG99" s="182"/>
      <c r="AH99" s="182"/>
      <c r="AI99" s="182"/>
      <c r="AJ99" s="182"/>
      <c r="AK99" s="182"/>
      <c r="AL99" s="183"/>
    </row>
    <row r="100" spans="1:42" s="9" customFormat="1" ht="55.9" customHeight="1" x14ac:dyDescent="0.25">
      <c r="A100" s="188"/>
      <c r="B100" s="191"/>
      <c r="C100" s="188"/>
      <c r="D100" s="188"/>
      <c r="E100" s="188"/>
      <c r="F100" s="191"/>
      <c r="G100" s="194"/>
      <c r="H100" s="188"/>
      <c r="I100" s="97" t="s">
        <v>56</v>
      </c>
      <c r="J100" s="117" t="e">
        <f t="shared" ref="J100:U100" si="245">+J99/J97</f>
        <v>#DIV/0!</v>
      </c>
      <c r="K100" s="117" t="e">
        <f t="shared" si="245"/>
        <v>#DIV/0!</v>
      </c>
      <c r="L100" s="117" t="e">
        <f t="shared" si="245"/>
        <v>#DIV/0!</v>
      </c>
      <c r="M100" s="117" t="e">
        <f t="shared" si="245"/>
        <v>#DIV/0!</v>
      </c>
      <c r="N100" s="117" t="e">
        <f t="shared" si="245"/>
        <v>#DIV/0!</v>
      </c>
      <c r="O100" s="117">
        <f t="shared" si="245"/>
        <v>0</v>
      </c>
      <c r="P100" s="117" t="e">
        <f t="shared" si="245"/>
        <v>#DIV/0!</v>
      </c>
      <c r="Q100" s="117" t="e">
        <f t="shared" si="245"/>
        <v>#DIV/0!</v>
      </c>
      <c r="R100" s="117" t="e">
        <f t="shared" si="245"/>
        <v>#DIV/0!</v>
      </c>
      <c r="S100" s="117" t="e">
        <f t="shared" si="245"/>
        <v>#DIV/0!</v>
      </c>
      <c r="T100" s="117" t="e">
        <f t="shared" si="245"/>
        <v>#DIV/0!</v>
      </c>
      <c r="U100" s="117">
        <f t="shared" si="245"/>
        <v>0</v>
      </c>
      <c r="V100" s="70" t="s">
        <v>54</v>
      </c>
      <c r="W100" s="181"/>
      <c r="X100" s="182"/>
      <c r="Y100" s="182"/>
      <c r="Z100" s="182"/>
      <c r="AA100" s="182"/>
      <c r="AB100" s="182"/>
      <c r="AC100" s="182"/>
      <c r="AD100" s="182"/>
      <c r="AE100" s="182"/>
      <c r="AF100" s="182"/>
      <c r="AG100" s="182"/>
      <c r="AH100" s="182"/>
      <c r="AI100" s="182"/>
      <c r="AJ100" s="182"/>
      <c r="AK100" s="182"/>
      <c r="AL100" s="183"/>
    </row>
    <row r="101" spans="1:42" s="9" customFormat="1" ht="55.9" customHeight="1" x14ac:dyDescent="0.25">
      <c r="A101" s="189"/>
      <c r="B101" s="192"/>
      <c r="C101" s="189"/>
      <c r="D101" s="189"/>
      <c r="E101" s="189"/>
      <c r="F101" s="192"/>
      <c r="G101" s="195"/>
      <c r="H101" s="189"/>
      <c r="I101" s="94" t="s">
        <v>57</v>
      </c>
      <c r="J101" s="104"/>
      <c r="K101" s="104"/>
      <c r="L101" s="104"/>
      <c r="M101" s="104"/>
      <c r="N101" s="104"/>
      <c r="O101" s="104"/>
      <c r="P101" s="104"/>
      <c r="Q101" s="104"/>
      <c r="R101" s="104"/>
      <c r="S101" s="104"/>
      <c r="T101" s="104"/>
      <c r="U101" s="104"/>
      <c r="V101" s="70" t="s">
        <v>54</v>
      </c>
      <c r="W101" s="181"/>
      <c r="X101" s="182"/>
      <c r="Y101" s="182"/>
      <c r="Z101" s="182"/>
      <c r="AA101" s="182"/>
      <c r="AB101" s="182"/>
      <c r="AC101" s="182"/>
      <c r="AD101" s="182"/>
      <c r="AE101" s="182"/>
      <c r="AF101" s="182"/>
      <c r="AG101" s="182"/>
      <c r="AH101" s="182"/>
      <c r="AI101" s="182"/>
      <c r="AJ101" s="182"/>
      <c r="AK101" s="182"/>
      <c r="AL101" s="183"/>
    </row>
    <row r="102" spans="1:42" s="9" customFormat="1" ht="56.1" customHeight="1" x14ac:dyDescent="0.25">
      <c r="A102" s="187" t="s">
        <v>104</v>
      </c>
      <c r="B102" s="190" t="s">
        <v>108</v>
      </c>
      <c r="C102" s="187" t="s">
        <v>76</v>
      </c>
      <c r="D102" s="187"/>
      <c r="E102" s="187"/>
      <c r="F102" s="190" t="s">
        <v>115</v>
      </c>
      <c r="G102" s="193">
        <v>0.2</v>
      </c>
      <c r="H102" s="187" t="s">
        <v>76</v>
      </c>
      <c r="I102" s="1" t="s">
        <v>51</v>
      </c>
      <c r="J102" s="96">
        <v>0</v>
      </c>
      <c r="K102" s="96">
        <v>0</v>
      </c>
      <c r="L102" s="96">
        <v>0</v>
      </c>
      <c r="M102" s="96">
        <v>0</v>
      </c>
      <c r="N102" s="96">
        <v>0.5</v>
      </c>
      <c r="O102" s="96">
        <v>0</v>
      </c>
      <c r="P102" s="96">
        <v>0</v>
      </c>
      <c r="Q102" s="96">
        <v>0</v>
      </c>
      <c r="R102" s="96">
        <v>0</v>
      </c>
      <c r="S102" s="96">
        <v>0.5</v>
      </c>
      <c r="T102" s="96">
        <v>0</v>
      </c>
      <c r="U102" s="96">
        <v>0</v>
      </c>
      <c r="V102" s="70">
        <f>SUM(J102:U102)</f>
        <v>1</v>
      </c>
      <c r="W102" s="219"/>
      <c r="X102" s="204" t="s">
        <v>62</v>
      </c>
      <c r="Y102" s="204" t="s">
        <v>62</v>
      </c>
      <c r="Z102" s="204" t="s">
        <v>62</v>
      </c>
      <c r="AA102" s="201">
        <f t="shared" ref="AA102" si="246">SUM(N102:Q102)</f>
        <v>0.5</v>
      </c>
      <c r="AB102" s="201">
        <f t="shared" ref="AB102" si="247">SUM(N104:Q104)</f>
        <v>0</v>
      </c>
      <c r="AC102" s="201">
        <f t="shared" ref="AC102" si="248">SUM(N104:Q104)/SUM(N102:Q102)</f>
        <v>0</v>
      </c>
      <c r="AD102" s="201">
        <f t="shared" ref="AD102" si="249">SUM(R102:U102)</f>
        <v>0.5</v>
      </c>
      <c r="AE102" s="201">
        <f t="shared" ref="AE102" si="250">SUM(R104:U104)</f>
        <v>0</v>
      </c>
      <c r="AF102" s="201">
        <f t="shared" ref="AF102" si="251">SUM(R104:U104)/SUM(R102:U102)</f>
        <v>0</v>
      </c>
      <c r="AG102" s="201">
        <f t="shared" ref="AG102" si="252">SUM(J102:O102)</f>
        <v>0.5</v>
      </c>
      <c r="AH102" s="201">
        <f t="shared" ref="AH102" si="253">SUM(J104:O104)</f>
        <v>0</v>
      </c>
      <c r="AI102" s="201">
        <f t="shared" ref="AI102" si="254">SUM(J104:O104)/SUM(J102:O102)</f>
        <v>0</v>
      </c>
      <c r="AJ102" s="201">
        <f t="shared" ref="AJ102" si="255">SUM(J102:U102)</f>
        <v>1</v>
      </c>
      <c r="AK102" s="201">
        <f t="shared" ref="AK102" si="256">SUM(J104:U104)</f>
        <v>0</v>
      </c>
      <c r="AL102" s="203">
        <f t="shared" ref="AL102" si="257">+AK102/AJ102</f>
        <v>0</v>
      </c>
      <c r="AM102" s="199"/>
      <c r="AN102" s="200"/>
      <c r="AO102" s="200"/>
      <c r="AP102" s="200"/>
    </row>
    <row r="103" spans="1:42" s="9" customFormat="1" ht="56.1" customHeight="1" x14ac:dyDescent="0.25">
      <c r="A103" s="188"/>
      <c r="B103" s="191"/>
      <c r="C103" s="188"/>
      <c r="D103" s="188"/>
      <c r="E103" s="188"/>
      <c r="F103" s="191"/>
      <c r="G103" s="194"/>
      <c r="H103" s="188"/>
      <c r="I103" s="94" t="s">
        <v>52</v>
      </c>
      <c r="J103" s="97" t="s">
        <v>54</v>
      </c>
      <c r="K103" s="97" t="s">
        <v>54</v>
      </c>
      <c r="L103" s="97" t="s">
        <v>54</v>
      </c>
      <c r="M103" s="97" t="s">
        <v>54</v>
      </c>
      <c r="N103" s="97" t="s">
        <v>116</v>
      </c>
      <c r="O103" s="97" t="s">
        <v>54</v>
      </c>
      <c r="P103" s="97" t="s">
        <v>54</v>
      </c>
      <c r="Q103" s="97" t="s">
        <v>54</v>
      </c>
      <c r="R103" s="97" t="s">
        <v>54</v>
      </c>
      <c r="S103" s="97" t="s">
        <v>117</v>
      </c>
      <c r="T103" s="97" t="s">
        <v>54</v>
      </c>
      <c r="U103" s="97" t="s">
        <v>54</v>
      </c>
      <c r="V103" s="70" t="s">
        <v>54</v>
      </c>
      <c r="W103" s="222"/>
      <c r="X103" s="205"/>
      <c r="Y103" s="205"/>
      <c r="Z103" s="205"/>
      <c r="AA103" s="202"/>
      <c r="AB103" s="202"/>
      <c r="AC103" s="202"/>
      <c r="AD103" s="202"/>
      <c r="AE103" s="202"/>
      <c r="AF103" s="202"/>
      <c r="AG103" s="202"/>
      <c r="AH103" s="202"/>
      <c r="AI103" s="202"/>
      <c r="AJ103" s="202"/>
      <c r="AK103" s="202"/>
      <c r="AL103" s="203"/>
    </row>
    <row r="104" spans="1:42" s="9" customFormat="1" ht="55.9" customHeight="1" x14ac:dyDescent="0.25">
      <c r="A104" s="188"/>
      <c r="B104" s="191"/>
      <c r="C104" s="188"/>
      <c r="D104" s="188"/>
      <c r="E104" s="188"/>
      <c r="F104" s="191"/>
      <c r="G104" s="194"/>
      <c r="H104" s="188"/>
      <c r="I104" s="94" t="s">
        <v>55</v>
      </c>
      <c r="J104" s="115">
        <v>0</v>
      </c>
      <c r="K104" s="115">
        <v>0</v>
      </c>
      <c r="L104" s="115">
        <v>0</v>
      </c>
      <c r="M104" s="115">
        <v>0</v>
      </c>
      <c r="N104" s="115">
        <v>0</v>
      </c>
      <c r="O104" s="115">
        <v>0</v>
      </c>
      <c r="P104" s="115">
        <v>0</v>
      </c>
      <c r="Q104" s="115">
        <v>0</v>
      </c>
      <c r="R104" s="115">
        <v>0</v>
      </c>
      <c r="S104" s="115">
        <v>0</v>
      </c>
      <c r="T104" s="115">
        <v>0</v>
      </c>
      <c r="U104" s="115">
        <v>0</v>
      </c>
      <c r="V104" s="70">
        <f>SUM(J104:U104)</f>
        <v>0</v>
      </c>
      <c r="W104" s="222"/>
      <c r="X104" s="205"/>
      <c r="Y104" s="205"/>
      <c r="Z104" s="205"/>
      <c r="AA104" s="202"/>
      <c r="AB104" s="202"/>
      <c r="AC104" s="202"/>
      <c r="AD104" s="202"/>
      <c r="AE104" s="202"/>
      <c r="AF104" s="202"/>
      <c r="AG104" s="202"/>
      <c r="AH104" s="202"/>
      <c r="AI104" s="202"/>
      <c r="AJ104" s="202"/>
      <c r="AK104" s="202"/>
      <c r="AL104" s="203"/>
    </row>
    <row r="105" spans="1:42" s="9" customFormat="1" ht="55.9" customHeight="1" x14ac:dyDescent="0.25">
      <c r="A105" s="188"/>
      <c r="B105" s="191"/>
      <c r="C105" s="188"/>
      <c r="D105" s="188"/>
      <c r="E105" s="188"/>
      <c r="F105" s="191"/>
      <c r="G105" s="194"/>
      <c r="H105" s="188"/>
      <c r="I105" s="97" t="s">
        <v>56</v>
      </c>
      <c r="J105" s="117" t="e">
        <f t="shared" ref="J105:U105" si="258">+J104/J102</f>
        <v>#DIV/0!</v>
      </c>
      <c r="K105" s="117" t="e">
        <f t="shared" si="258"/>
        <v>#DIV/0!</v>
      </c>
      <c r="L105" s="117" t="e">
        <f t="shared" si="258"/>
        <v>#DIV/0!</v>
      </c>
      <c r="M105" s="117" t="e">
        <f t="shared" si="258"/>
        <v>#DIV/0!</v>
      </c>
      <c r="N105" s="117">
        <f t="shared" si="258"/>
        <v>0</v>
      </c>
      <c r="O105" s="117" t="e">
        <f t="shared" si="258"/>
        <v>#DIV/0!</v>
      </c>
      <c r="P105" s="117" t="e">
        <f t="shared" si="258"/>
        <v>#DIV/0!</v>
      </c>
      <c r="Q105" s="117" t="e">
        <f t="shared" si="258"/>
        <v>#DIV/0!</v>
      </c>
      <c r="R105" s="117" t="e">
        <f t="shared" si="258"/>
        <v>#DIV/0!</v>
      </c>
      <c r="S105" s="117">
        <f t="shared" si="258"/>
        <v>0</v>
      </c>
      <c r="T105" s="117" t="e">
        <f t="shared" si="258"/>
        <v>#DIV/0!</v>
      </c>
      <c r="U105" s="117" t="e">
        <f t="shared" si="258"/>
        <v>#DIV/0!</v>
      </c>
      <c r="V105" s="70" t="s">
        <v>54</v>
      </c>
      <c r="W105" s="222"/>
      <c r="X105" s="205"/>
      <c r="Y105" s="205"/>
      <c r="Z105" s="205"/>
      <c r="AA105" s="202"/>
      <c r="AB105" s="202"/>
      <c r="AC105" s="202"/>
      <c r="AD105" s="202"/>
      <c r="AE105" s="202"/>
      <c r="AF105" s="202"/>
      <c r="AG105" s="202"/>
      <c r="AH105" s="202"/>
      <c r="AI105" s="202"/>
      <c r="AJ105" s="202"/>
      <c r="AK105" s="202"/>
      <c r="AL105" s="203"/>
    </row>
    <row r="106" spans="1:42" s="9" customFormat="1" ht="55.9" customHeight="1" x14ac:dyDescent="0.25">
      <c r="A106" s="189"/>
      <c r="B106" s="192"/>
      <c r="C106" s="189"/>
      <c r="D106" s="189"/>
      <c r="E106" s="189"/>
      <c r="F106" s="192"/>
      <c r="G106" s="195"/>
      <c r="H106" s="189"/>
      <c r="I106" s="94" t="s">
        <v>57</v>
      </c>
      <c r="J106" s="104"/>
      <c r="K106" s="104"/>
      <c r="L106" s="104"/>
      <c r="M106" s="104"/>
      <c r="N106" s="104"/>
      <c r="O106" s="104"/>
      <c r="P106" s="104"/>
      <c r="Q106" s="104"/>
      <c r="R106" s="104"/>
      <c r="S106" s="104"/>
      <c r="T106" s="104"/>
      <c r="U106" s="104"/>
      <c r="V106" s="70" t="s">
        <v>54</v>
      </c>
      <c r="W106" s="223"/>
      <c r="X106" s="205"/>
      <c r="Y106" s="205"/>
      <c r="Z106" s="205"/>
      <c r="AA106" s="202"/>
      <c r="AB106" s="202"/>
      <c r="AC106" s="202"/>
      <c r="AD106" s="202"/>
      <c r="AE106" s="202"/>
      <c r="AF106" s="202"/>
      <c r="AG106" s="202"/>
      <c r="AH106" s="202"/>
      <c r="AI106" s="202"/>
      <c r="AJ106" s="202"/>
      <c r="AK106" s="202"/>
      <c r="AL106" s="203"/>
    </row>
    <row r="107" spans="1:42" s="9" customFormat="1" ht="56.1" customHeight="1" x14ac:dyDescent="0.25">
      <c r="A107" s="187" t="s">
        <v>118</v>
      </c>
      <c r="B107" s="190" t="s">
        <v>119</v>
      </c>
      <c r="C107" s="187" t="s">
        <v>76</v>
      </c>
      <c r="D107" s="187"/>
      <c r="E107" s="187"/>
      <c r="F107" s="190" t="s">
        <v>120</v>
      </c>
      <c r="G107" s="193">
        <v>0.2</v>
      </c>
      <c r="H107" s="187" t="s">
        <v>76</v>
      </c>
      <c r="I107" s="1" t="s">
        <v>51</v>
      </c>
      <c r="J107" s="96">
        <v>0</v>
      </c>
      <c r="K107" s="96">
        <v>0</v>
      </c>
      <c r="L107" s="96">
        <v>0</v>
      </c>
      <c r="M107" s="96">
        <v>0.3</v>
      </c>
      <c r="N107" s="96">
        <v>0</v>
      </c>
      <c r="O107" s="96">
        <v>0</v>
      </c>
      <c r="P107" s="96">
        <v>0</v>
      </c>
      <c r="Q107" s="96">
        <v>0.3</v>
      </c>
      <c r="R107" s="96">
        <v>0</v>
      </c>
      <c r="S107" s="96">
        <v>0</v>
      </c>
      <c r="T107" s="96">
        <v>0.4</v>
      </c>
      <c r="U107" s="96">
        <v>0</v>
      </c>
      <c r="V107" s="70">
        <f>SUM(J107:U107)</f>
        <v>1</v>
      </c>
      <c r="W107" s="219"/>
      <c r="X107" s="204" t="s">
        <v>62</v>
      </c>
      <c r="Y107" s="204" t="s">
        <v>62</v>
      </c>
      <c r="Z107" s="204" t="s">
        <v>62</v>
      </c>
      <c r="AA107" s="201">
        <f t="shared" ref="AA107" si="259">SUM(N107:Q107)</f>
        <v>0.3</v>
      </c>
      <c r="AB107" s="201">
        <f t="shared" ref="AB107" si="260">SUM(N109:Q109)</f>
        <v>0</v>
      </c>
      <c r="AC107" s="201">
        <f t="shared" ref="AC107" si="261">SUM(N109:Q109)/SUM(N107:Q107)</f>
        <v>0</v>
      </c>
      <c r="AD107" s="201">
        <f t="shared" ref="AD107" si="262">SUM(R107:U107)</f>
        <v>0.4</v>
      </c>
      <c r="AE107" s="201">
        <f t="shared" ref="AE107" si="263">SUM(R109:U109)</f>
        <v>0</v>
      </c>
      <c r="AF107" s="201">
        <f t="shared" ref="AF107" si="264">SUM(R109:U109)/SUM(R107:U107)</f>
        <v>0</v>
      </c>
      <c r="AG107" s="201">
        <f t="shared" ref="AG107" si="265">SUM(J107:O107)</f>
        <v>0.3</v>
      </c>
      <c r="AH107" s="201">
        <f t="shared" ref="AH107" si="266">SUM(J109:O109)</f>
        <v>0</v>
      </c>
      <c r="AI107" s="201">
        <f t="shared" ref="AI107" si="267">SUM(J109:O109)/SUM(J107:O107)</f>
        <v>0</v>
      </c>
      <c r="AJ107" s="201">
        <f t="shared" ref="AJ107" si="268">SUM(J107:U107)</f>
        <v>1</v>
      </c>
      <c r="AK107" s="201">
        <f t="shared" ref="AK107" si="269">SUM(J109:U109)</f>
        <v>0</v>
      </c>
      <c r="AL107" s="203">
        <f t="shared" ref="AL107" si="270">+AK107/AJ107</f>
        <v>0</v>
      </c>
      <c r="AM107" s="199"/>
      <c r="AN107" s="200"/>
      <c r="AO107" s="200"/>
      <c r="AP107" s="200"/>
    </row>
    <row r="108" spans="1:42" s="9" customFormat="1" ht="56.1" customHeight="1" x14ac:dyDescent="0.25">
      <c r="A108" s="188"/>
      <c r="B108" s="191"/>
      <c r="C108" s="188"/>
      <c r="D108" s="188"/>
      <c r="E108" s="188"/>
      <c r="F108" s="191"/>
      <c r="G108" s="194"/>
      <c r="H108" s="188"/>
      <c r="I108" s="94" t="s">
        <v>52</v>
      </c>
      <c r="J108" s="97" t="s">
        <v>54</v>
      </c>
      <c r="K108" s="97" t="s">
        <v>54</v>
      </c>
      <c r="L108" s="97" t="s">
        <v>54</v>
      </c>
      <c r="M108" s="97" t="s">
        <v>121</v>
      </c>
      <c r="N108" s="97" t="s">
        <v>54</v>
      </c>
      <c r="O108" s="97" t="s">
        <v>54</v>
      </c>
      <c r="P108" s="97" t="s">
        <v>54</v>
      </c>
      <c r="Q108" s="97" t="s">
        <v>122</v>
      </c>
      <c r="R108" s="97" t="s">
        <v>54</v>
      </c>
      <c r="S108" s="97" t="s">
        <v>54</v>
      </c>
      <c r="T108" s="97" t="s">
        <v>123</v>
      </c>
      <c r="U108" s="97" t="s">
        <v>54</v>
      </c>
      <c r="V108" s="70" t="s">
        <v>54</v>
      </c>
      <c r="W108" s="220"/>
      <c r="X108" s="205"/>
      <c r="Y108" s="205"/>
      <c r="Z108" s="205"/>
      <c r="AA108" s="202"/>
      <c r="AB108" s="202"/>
      <c r="AC108" s="202"/>
      <c r="AD108" s="202"/>
      <c r="AE108" s="202"/>
      <c r="AF108" s="202"/>
      <c r="AG108" s="202"/>
      <c r="AH108" s="202"/>
      <c r="AI108" s="202"/>
      <c r="AJ108" s="202"/>
      <c r="AK108" s="202"/>
      <c r="AL108" s="203"/>
    </row>
    <row r="109" spans="1:42" s="9" customFormat="1" ht="55.9" customHeight="1" x14ac:dyDescent="0.25">
      <c r="A109" s="188"/>
      <c r="B109" s="191"/>
      <c r="C109" s="188"/>
      <c r="D109" s="188"/>
      <c r="E109" s="188"/>
      <c r="F109" s="191"/>
      <c r="G109" s="194"/>
      <c r="H109" s="188"/>
      <c r="I109" s="94" t="s">
        <v>55</v>
      </c>
      <c r="J109" s="115">
        <v>0</v>
      </c>
      <c r="K109" s="115">
        <v>0</v>
      </c>
      <c r="L109" s="115">
        <v>0</v>
      </c>
      <c r="M109" s="115">
        <v>0</v>
      </c>
      <c r="N109" s="115">
        <v>0</v>
      </c>
      <c r="O109" s="115">
        <v>0</v>
      </c>
      <c r="P109" s="115">
        <v>0</v>
      </c>
      <c r="Q109" s="115">
        <v>0</v>
      </c>
      <c r="R109" s="115">
        <v>0</v>
      </c>
      <c r="S109" s="115">
        <v>0</v>
      </c>
      <c r="T109" s="115">
        <v>0</v>
      </c>
      <c r="U109" s="115">
        <v>0</v>
      </c>
      <c r="V109" s="70">
        <f>SUM(J109:U109)</f>
        <v>0</v>
      </c>
      <c r="W109" s="220"/>
      <c r="X109" s="205"/>
      <c r="Y109" s="205"/>
      <c r="Z109" s="205"/>
      <c r="AA109" s="202"/>
      <c r="AB109" s="202"/>
      <c r="AC109" s="202"/>
      <c r="AD109" s="202"/>
      <c r="AE109" s="202"/>
      <c r="AF109" s="202"/>
      <c r="AG109" s="202"/>
      <c r="AH109" s="202"/>
      <c r="AI109" s="202"/>
      <c r="AJ109" s="202"/>
      <c r="AK109" s="202"/>
      <c r="AL109" s="203"/>
    </row>
    <row r="110" spans="1:42" s="9" customFormat="1" ht="55.9" customHeight="1" x14ac:dyDescent="0.25">
      <c r="A110" s="188"/>
      <c r="B110" s="191"/>
      <c r="C110" s="188"/>
      <c r="D110" s="188"/>
      <c r="E110" s="188"/>
      <c r="F110" s="191"/>
      <c r="G110" s="194"/>
      <c r="H110" s="188"/>
      <c r="I110" s="97" t="s">
        <v>56</v>
      </c>
      <c r="J110" s="117" t="e">
        <f t="shared" ref="J110:U110" si="271">+J109/J107</f>
        <v>#DIV/0!</v>
      </c>
      <c r="K110" s="117" t="e">
        <f t="shared" si="271"/>
        <v>#DIV/0!</v>
      </c>
      <c r="L110" s="117" t="e">
        <f t="shared" si="271"/>
        <v>#DIV/0!</v>
      </c>
      <c r="M110" s="117">
        <f t="shared" si="271"/>
        <v>0</v>
      </c>
      <c r="N110" s="117" t="e">
        <f t="shared" si="271"/>
        <v>#DIV/0!</v>
      </c>
      <c r="O110" s="117" t="e">
        <f t="shared" si="271"/>
        <v>#DIV/0!</v>
      </c>
      <c r="P110" s="117" t="e">
        <f t="shared" si="271"/>
        <v>#DIV/0!</v>
      </c>
      <c r="Q110" s="117">
        <f t="shared" si="271"/>
        <v>0</v>
      </c>
      <c r="R110" s="117" t="e">
        <f t="shared" si="271"/>
        <v>#DIV/0!</v>
      </c>
      <c r="S110" s="117" t="e">
        <f t="shared" si="271"/>
        <v>#DIV/0!</v>
      </c>
      <c r="T110" s="117">
        <f t="shared" si="271"/>
        <v>0</v>
      </c>
      <c r="U110" s="117" t="e">
        <f t="shared" si="271"/>
        <v>#DIV/0!</v>
      </c>
      <c r="V110" s="70" t="s">
        <v>54</v>
      </c>
      <c r="W110" s="220"/>
      <c r="X110" s="205"/>
      <c r="Y110" s="205"/>
      <c r="Z110" s="205"/>
      <c r="AA110" s="202"/>
      <c r="AB110" s="202"/>
      <c r="AC110" s="202"/>
      <c r="AD110" s="202"/>
      <c r="AE110" s="202"/>
      <c r="AF110" s="202"/>
      <c r="AG110" s="202"/>
      <c r="AH110" s="202"/>
      <c r="AI110" s="202"/>
      <c r="AJ110" s="202"/>
      <c r="AK110" s="202"/>
      <c r="AL110" s="203"/>
    </row>
    <row r="111" spans="1:42" s="9" customFormat="1" ht="55.9" customHeight="1" x14ac:dyDescent="0.25">
      <c r="A111" s="189"/>
      <c r="B111" s="192"/>
      <c r="C111" s="189"/>
      <c r="D111" s="189"/>
      <c r="E111" s="189"/>
      <c r="F111" s="192"/>
      <c r="G111" s="195"/>
      <c r="H111" s="189"/>
      <c r="I111" s="94" t="s">
        <v>57</v>
      </c>
      <c r="J111" s="104"/>
      <c r="K111" s="104"/>
      <c r="L111" s="104"/>
      <c r="M111" s="104"/>
      <c r="N111" s="104"/>
      <c r="O111" s="104"/>
      <c r="P111" s="104"/>
      <c r="Q111" s="104"/>
      <c r="R111" s="104"/>
      <c r="S111" s="104"/>
      <c r="T111" s="104"/>
      <c r="U111" s="104"/>
      <c r="V111" s="70" t="s">
        <v>54</v>
      </c>
      <c r="W111" s="221"/>
      <c r="X111" s="205"/>
      <c r="Y111" s="205"/>
      <c r="Z111" s="205"/>
      <c r="AA111" s="202"/>
      <c r="AB111" s="202"/>
      <c r="AC111" s="202"/>
      <c r="AD111" s="202"/>
      <c r="AE111" s="202"/>
      <c r="AF111" s="202"/>
      <c r="AG111" s="202"/>
      <c r="AH111" s="202"/>
      <c r="AI111" s="202"/>
      <c r="AJ111" s="202"/>
      <c r="AK111" s="202"/>
      <c r="AL111" s="203"/>
    </row>
    <row r="112" spans="1:42" s="9" customFormat="1" ht="56.1" customHeight="1" x14ac:dyDescent="0.25">
      <c r="A112" s="187" t="s">
        <v>118</v>
      </c>
      <c r="B112" s="190" t="s">
        <v>119</v>
      </c>
      <c r="C112" s="187" t="s">
        <v>76</v>
      </c>
      <c r="D112" s="187"/>
      <c r="E112" s="187"/>
      <c r="F112" s="190" t="s">
        <v>124</v>
      </c>
      <c r="G112" s="193">
        <v>0.2</v>
      </c>
      <c r="H112" s="187" t="s">
        <v>76</v>
      </c>
      <c r="I112" s="1" t="s">
        <v>51</v>
      </c>
      <c r="J112" s="96">
        <v>0</v>
      </c>
      <c r="K112" s="96">
        <v>0</v>
      </c>
      <c r="L112" s="96">
        <v>0</v>
      </c>
      <c r="M112" s="96">
        <v>0</v>
      </c>
      <c r="N112" s="96">
        <v>0.3</v>
      </c>
      <c r="O112" s="96">
        <v>0</v>
      </c>
      <c r="P112" s="96">
        <v>0</v>
      </c>
      <c r="Q112" s="96">
        <v>0</v>
      </c>
      <c r="R112" s="96">
        <v>0</v>
      </c>
      <c r="S112" s="96">
        <v>0</v>
      </c>
      <c r="T112" s="96">
        <v>0.7</v>
      </c>
      <c r="U112" s="96">
        <v>0</v>
      </c>
      <c r="V112" s="70">
        <f>SUM(J112:U112)</f>
        <v>1</v>
      </c>
      <c r="W112" s="219"/>
      <c r="X112" s="204" t="s">
        <v>62</v>
      </c>
      <c r="Y112" s="204" t="s">
        <v>62</v>
      </c>
      <c r="Z112" s="204" t="s">
        <v>62</v>
      </c>
      <c r="AA112" s="201">
        <f t="shared" ref="AA112" si="272">SUM(N112:Q112)</f>
        <v>0.3</v>
      </c>
      <c r="AB112" s="201">
        <f t="shared" ref="AB112" si="273">SUM(N114:Q114)</f>
        <v>0</v>
      </c>
      <c r="AC112" s="201">
        <f t="shared" ref="AC112" si="274">SUM(N114:Q114)/SUM(N112:Q112)</f>
        <v>0</v>
      </c>
      <c r="AD112" s="201">
        <f t="shared" ref="AD112" si="275">SUM(R112:U112)</f>
        <v>0.7</v>
      </c>
      <c r="AE112" s="201">
        <f t="shared" ref="AE112" si="276">SUM(R114:U114)</f>
        <v>0</v>
      </c>
      <c r="AF112" s="201">
        <f t="shared" ref="AF112" si="277">SUM(R114:U114)/SUM(R112:U112)</f>
        <v>0</v>
      </c>
      <c r="AG112" s="201">
        <f t="shared" ref="AG112" si="278">SUM(J112:O112)</f>
        <v>0.3</v>
      </c>
      <c r="AH112" s="201">
        <f t="shared" ref="AH112" si="279">SUM(J114:O114)</f>
        <v>0</v>
      </c>
      <c r="AI112" s="201">
        <f t="shared" ref="AI112" si="280">SUM(J114:O114)/SUM(J112:O112)</f>
        <v>0</v>
      </c>
      <c r="AJ112" s="201">
        <f t="shared" ref="AJ112" si="281">SUM(J112:U112)</f>
        <v>1</v>
      </c>
      <c r="AK112" s="201">
        <f t="shared" ref="AK112" si="282">SUM(J114:U114)</f>
        <v>0</v>
      </c>
      <c r="AL112" s="203">
        <f t="shared" ref="AL112" si="283">+AK112/AJ112</f>
        <v>0</v>
      </c>
      <c r="AM112" s="199"/>
      <c r="AN112" s="200"/>
      <c r="AO112" s="200"/>
      <c r="AP112" s="200"/>
    </row>
    <row r="113" spans="1:42" s="9" customFormat="1" ht="56.1" customHeight="1" x14ac:dyDescent="0.25">
      <c r="A113" s="188"/>
      <c r="B113" s="191"/>
      <c r="C113" s="188"/>
      <c r="D113" s="188"/>
      <c r="E113" s="188"/>
      <c r="F113" s="191"/>
      <c r="G113" s="194"/>
      <c r="H113" s="188"/>
      <c r="I113" s="94" t="s">
        <v>52</v>
      </c>
      <c r="J113" s="97" t="s">
        <v>54</v>
      </c>
      <c r="K113" s="97" t="s">
        <v>54</v>
      </c>
      <c r="L113" s="97" t="s">
        <v>54</v>
      </c>
      <c r="M113" s="97" t="s">
        <v>54</v>
      </c>
      <c r="N113" s="96" t="s">
        <v>125</v>
      </c>
      <c r="O113" s="97" t="s">
        <v>54</v>
      </c>
      <c r="P113" s="97" t="s">
        <v>54</v>
      </c>
      <c r="Q113" s="97" t="s">
        <v>54</v>
      </c>
      <c r="R113" s="97" t="s">
        <v>54</v>
      </c>
      <c r="S113" s="97" t="s">
        <v>54</v>
      </c>
      <c r="T113" s="96" t="s">
        <v>126</v>
      </c>
      <c r="U113" s="97" t="s">
        <v>54</v>
      </c>
      <c r="V113" s="70" t="s">
        <v>54</v>
      </c>
      <c r="W113" s="220"/>
      <c r="X113" s="205"/>
      <c r="Y113" s="205"/>
      <c r="Z113" s="205"/>
      <c r="AA113" s="202"/>
      <c r="AB113" s="202"/>
      <c r="AC113" s="202"/>
      <c r="AD113" s="202"/>
      <c r="AE113" s="202"/>
      <c r="AF113" s="202"/>
      <c r="AG113" s="202"/>
      <c r="AH113" s="202"/>
      <c r="AI113" s="202"/>
      <c r="AJ113" s="202"/>
      <c r="AK113" s="202"/>
      <c r="AL113" s="203"/>
    </row>
    <row r="114" spans="1:42" s="9" customFormat="1" ht="55.9" customHeight="1" x14ac:dyDescent="0.25">
      <c r="A114" s="188"/>
      <c r="B114" s="191"/>
      <c r="C114" s="188"/>
      <c r="D114" s="188"/>
      <c r="E114" s="188"/>
      <c r="F114" s="191"/>
      <c r="G114" s="194"/>
      <c r="H114" s="188"/>
      <c r="I114" s="94" t="s">
        <v>55</v>
      </c>
      <c r="J114" s="115">
        <v>0</v>
      </c>
      <c r="K114" s="115">
        <v>0</v>
      </c>
      <c r="L114" s="115">
        <v>0</v>
      </c>
      <c r="M114" s="115">
        <v>0</v>
      </c>
      <c r="N114" s="115">
        <v>0</v>
      </c>
      <c r="O114" s="115">
        <v>0</v>
      </c>
      <c r="P114" s="115">
        <v>0</v>
      </c>
      <c r="Q114" s="115">
        <v>0</v>
      </c>
      <c r="R114" s="115">
        <v>0</v>
      </c>
      <c r="S114" s="115">
        <v>0</v>
      </c>
      <c r="T114" s="115">
        <v>0</v>
      </c>
      <c r="U114" s="115">
        <v>0</v>
      </c>
      <c r="V114" s="70">
        <f>SUM(J114:U114)</f>
        <v>0</v>
      </c>
      <c r="W114" s="220"/>
      <c r="X114" s="205"/>
      <c r="Y114" s="205"/>
      <c r="Z114" s="205"/>
      <c r="AA114" s="202"/>
      <c r="AB114" s="202"/>
      <c r="AC114" s="202"/>
      <c r="AD114" s="202"/>
      <c r="AE114" s="202"/>
      <c r="AF114" s="202"/>
      <c r="AG114" s="202"/>
      <c r="AH114" s="202"/>
      <c r="AI114" s="202"/>
      <c r="AJ114" s="202"/>
      <c r="AK114" s="202"/>
      <c r="AL114" s="203"/>
    </row>
    <row r="115" spans="1:42" s="9" customFormat="1" ht="55.9" customHeight="1" x14ac:dyDescent="0.25">
      <c r="A115" s="188"/>
      <c r="B115" s="191"/>
      <c r="C115" s="188"/>
      <c r="D115" s="188"/>
      <c r="E115" s="188"/>
      <c r="F115" s="191"/>
      <c r="G115" s="194"/>
      <c r="H115" s="188"/>
      <c r="I115" s="97" t="s">
        <v>56</v>
      </c>
      <c r="J115" s="117" t="e">
        <f t="shared" ref="J115:U115" si="284">+J114/J112</f>
        <v>#DIV/0!</v>
      </c>
      <c r="K115" s="117" t="e">
        <f t="shared" si="284"/>
        <v>#DIV/0!</v>
      </c>
      <c r="L115" s="117" t="e">
        <f t="shared" si="284"/>
        <v>#DIV/0!</v>
      </c>
      <c r="M115" s="117" t="e">
        <f t="shared" si="284"/>
        <v>#DIV/0!</v>
      </c>
      <c r="N115" s="117">
        <f t="shared" si="284"/>
        <v>0</v>
      </c>
      <c r="O115" s="117" t="e">
        <f t="shared" si="284"/>
        <v>#DIV/0!</v>
      </c>
      <c r="P115" s="117" t="e">
        <f t="shared" si="284"/>
        <v>#DIV/0!</v>
      </c>
      <c r="Q115" s="117" t="e">
        <f t="shared" si="284"/>
        <v>#DIV/0!</v>
      </c>
      <c r="R115" s="117" t="e">
        <f t="shared" si="284"/>
        <v>#DIV/0!</v>
      </c>
      <c r="S115" s="117" t="e">
        <f t="shared" si="284"/>
        <v>#DIV/0!</v>
      </c>
      <c r="T115" s="117">
        <f t="shared" si="284"/>
        <v>0</v>
      </c>
      <c r="U115" s="117" t="e">
        <f t="shared" si="284"/>
        <v>#DIV/0!</v>
      </c>
      <c r="V115" s="70" t="s">
        <v>54</v>
      </c>
      <c r="W115" s="220"/>
      <c r="X115" s="205"/>
      <c r="Y115" s="205"/>
      <c r="Z115" s="205"/>
      <c r="AA115" s="202"/>
      <c r="AB115" s="202"/>
      <c r="AC115" s="202"/>
      <c r="AD115" s="202"/>
      <c r="AE115" s="202"/>
      <c r="AF115" s="202"/>
      <c r="AG115" s="202"/>
      <c r="AH115" s="202"/>
      <c r="AI115" s="202"/>
      <c r="AJ115" s="202"/>
      <c r="AK115" s="202"/>
      <c r="AL115" s="203"/>
    </row>
    <row r="116" spans="1:42" s="9" customFormat="1" ht="55.9" customHeight="1" x14ac:dyDescent="0.25">
      <c r="A116" s="189"/>
      <c r="B116" s="192"/>
      <c r="C116" s="189"/>
      <c r="D116" s="189"/>
      <c r="E116" s="189"/>
      <c r="F116" s="192"/>
      <c r="G116" s="195"/>
      <c r="H116" s="189"/>
      <c r="I116" s="94" t="s">
        <v>57</v>
      </c>
      <c r="J116" s="104"/>
      <c r="K116" s="104"/>
      <c r="L116" s="104"/>
      <c r="M116" s="104"/>
      <c r="N116" s="104"/>
      <c r="O116" s="104"/>
      <c r="P116" s="104"/>
      <c r="Q116" s="104"/>
      <c r="R116" s="104"/>
      <c r="S116" s="104"/>
      <c r="T116" s="104"/>
      <c r="U116" s="104"/>
      <c r="V116" s="70" t="s">
        <v>54</v>
      </c>
      <c r="W116" s="221"/>
      <c r="X116" s="205"/>
      <c r="Y116" s="205"/>
      <c r="Z116" s="205"/>
      <c r="AA116" s="202"/>
      <c r="AB116" s="202"/>
      <c r="AC116" s="202"/>
      <c r="AD116" s="202"/>
      <c r="AE116" s="202"/>
      <c r="AF116" s="202"/>
      <c r="AG116" s="202"/>
      <c r="AH116" s="202"/>
      <c r="AI116" s="202"/>
      <c r="AJ116" s="202"/>
      <c r="AK116" s="202"/>
      <c r="AL116" s="203"/>
    </row>
    <row r="117" spans="1:42" s="9" customFormat="1" ht="56.1" customHeight="1" x14ac:dyDescent="0.25">
      <c r="A117" s="187" t="s">
        <v>118</v>
      </c>
      <c r="B117" s="190" t="s">
        <v>119</v>
      </c>
      <c r="C117" s="187" t="s">
        <v>76</v>
      </c>
      <c r="D117" s="187"/>
      <c r="E117" s="187"/>
      <c r="F117" s="190" t="s">
        <v>127</v>
      </c>
      <c r="G117" s="193">
        <v>0.2</v>
      </c>
      <c r="H117" s="187" t="s">
        <v>76</v>
      </c>
      <c r="I117" s="1" t="s">
        <v>51</v>
      </c>
      <c r="J117" s="96">
        <v>0</v>
      </c>
      <c r="K117" s="96">
        <v>0</v>
      </c>
      <c r="L117" s="96">
        <v>0</v>
      </c>
      <c r="M117" s="96">
        <v>0</v>
      </c>
      <c r="N117" s="96">
        <v>0</v>
      </c>
      <c r="O117" s="96">
        <v>0.5</v>
      </c>
      <c r="P117" s="96">
        <v>0</v>
      </c>
      <c r="Q117" s="96">
        <v>0</v>
      </c>
      <c r="R117" s="96">
        <v>0</v>
      </c>
      <c r="S117" s="96">
        <v>0</v>
      </c>
      <c r="T117" s="96">
        <v>0</v>
      </c>
      <c r="U117" s="96">
        <v>0.5</v>
      </c>
      <c r="V117" s="70">
        <f>SUM(J117:U117)</f>
        <v>1</v>
      </c>
      <c r="W117" s="219"/>
      <c r="X117" s="204" t="s">
        <v>62</v>
      </c>
      <c r="Y117" s="204" t="s">
        <v>62</v>
      </c>
      <c r="Z117" s="204" t="s">
        <v>62</v>
      </c>
      <c r="AA117" s="201">
        <f t="shared" ref="AA117" si="285">SUM(N117:Q117)</f>
        <v>0.5</v>
      </c>
      <c r="AB117" s="201">
        <f t="shared" ref="AB117" si="286">SUM(N119:Q119)</f>
        <v>0</v>
      </c>
      <c r="AC117" s="201">
        <f t="shared" ref="AC117" si="287">SUM(N119:Q119)/SUM(N117:Q117)</f>
        <v>0</v>
      </c>
      <c r="AD117" s="201">
        <f t="shared" ref="AD117" si="288">SUM(R117:U117)</f>
        <v>0.5</v>
      </c>
      <c r="AE117" s="201">
        <f t="shared" ref="AE117" si="289">SUM(R119:U119)</f>
        <v>0</v>
      </c>
      <c r="AF117" s="201">
        <f t="shared" ref="AF117" si="290">SUM(R119:U119)/SUM(R117:U117)</f>
        <v>0</v>
      </c>
      <c r="AG117" s="201">
        <f t="shared" ref="AG117" si="291">SUM(J117:O117)</f>
        <v>0.5</v>
      </c>
      <c r="AH117" s="201">
        <f t="shared" ref="AH117" si="292">SUM(J119:O119)</f>
        <v>0</v>
      </c>
      <c r="AI117" s="201">
        <f t="shared" ref="AI117" si="293">SUM(J119:O119)/SUM(J117:O117)</f>
        <v>0</v>
      </c>
      <c r="AJ117" s="201">
        <f t="shared" ref="AJ117" si="294">SUM(J117:U117)</f>
        <v>1</v>
      </c>
      <c r="AK117" s="201">
        <f t="shared" ref="AK117" si="295">SUM(J119:U119)</f>
        <v>0</v>
      </c>
      <c r="AL117" s="203">
        <f t="shared" ref="AL117" si="296">+AK117/AJ117</f>
        <v>0</v>
      </c>
      <c r="AM117" s="199"/>
      <c r="AN117" s="200"/>
      <c r="AO117" s="200"/>
      <c r="AP117" s="200"/>
    </row>
    <row r="118" spans="1:42" s="9" customFormat="1" ht="56.1" customHeight="1" x14ac:dyDescent="0.25">
      <c r="A118" s="188"/>
      <c r="B118" s="191"/>
      <c r="C118" s="188"/>
      <c r="D118" s="188"/>
      <c r="E118" s="188"/>
      <c r="F118" s="191"/>
      <c r="G118" s="194"/>
      <c r="H118" s="188"/>
      <c r="I118" s="94" t="s">
        <v>52</v>
      </c>
      <c r="J118" s="97" t="s">
        <v>54</v>
      </c>
      <c r="K118" s="97" t="s">
        <v>54</v>
      </c>
      <c r="L118" s="97" t="s">
        <v>54</v>
      </c>
      <c r="M118" s="97" t="s">
        <v>54</v>
      </c>
      <c r="N118" s="97" t="s">
        <v>54</v>
      </c>
      <c r="O118" s="97" t="s">
        <v>114</v>
      </c>
      <c r="P118" s="96" t="s">
        <v>54</v>
      </c>
      <c r="Q118" s="97" t="s">
        <v>54</v>
      </c>
      <c r="R118" s="97" t="s">
        <v>54</v>
      </c>
      <c r="S118" s="97" t="s">
        <v>54</v>
      </c>
      <c r="T118" s="97" t="s">
        <v>54</v>
      </c>
      <c r="U118" s="97" t="s">
        <v>128</v>
      </c>
      <c r="V118" s="70" t="s">
        <v>54</v>
      </c>
      <c r="W118" s="222"/>
      <c r="X118" s="205"/>
      <c r="Y118" s="205"/>
      <c r="Z118" s="205"/>
      <c r="AA118" s="202"/>
      <c r="AB118" s="202"/>
      <c r="AC118" s="202"/>
      <c r="AD118" s="202"/>
      <c r="AE118" s="202"/>
      <c r="AF118" s="202"/>
      <c r="AG118" s="202"/>
      <c r="AH118" s="202"/>
      <c r="AI118" s="202"/>
      <c r="AJ118" s="202"/>
      <c r="AK118" s="202"/>
      <c r="AL118" s="203"/>
    </row>
    <row r="119" spans="1:42" s="9" customFormat="1" ht="55.9" customHeight="1" x14ac:dyDescent="0.25">
      <c r="A119" s="188"/>
      <c r="B119" s="191"/>
      <c r="C119" s="188"/>
      <c r="D119" s="188"/>
      <c r="E119" s="188"/>
      <c r="F119" s="191"/>
      <c r="G119" s="194"/>
      <c r="H119" s="188"/>
      <c r="I119" s="94" t="s">
        <v>55</v>
      </c>
      <c r="J119" s="115">
        <v>0</v>
      </c>
      <c r="K119" s="115">
        <v>0</v>
      </c>
      <c r="L119" s="115">
        <v>0</v>
      </c>
      <c r="M119" s="115">
        <v>0</v>
      </c>
      <c r="N119" s="115">
        <v>0</v>
      </c>
      <c r="O119" s="115">
        <v>0</v>
      </c>
      <c r="P119" s="115">
        <v>0</v>
      </c>
      <c r="Q119" s="115">
        <v>0</v>
      </c>
      <c r="R119" s="115">
        <v>0</v>
      </c>
      <c r="S119" s="115">
        <v>0</v>
      </c>
      <c r="T119" s="115">
        <v>0</v>
      </c>
      <c r="U119" s="115">
        <v>0</v>
      </c>
      <c r="V119" s="70">
        <f>SUM(J119:U119)</f>
        <v>0</v>
      </c>
      <c r="W119" s="222"/>
      <c r="X119" s="205"/>
      <c r="Y119" s="205"/>
      <c r="Z119" s="205"/>
      <c r="AA119" s="202"/>
      <c r="AB119" s="202"/>
      <c r="AC119" s="202"/>
      <c r="AD119" s="202"/>
      <c r="AE119" s="202"/>
      <c r="AF119" s="202"/>
      <c r="AG119" s="202"/>
      <c r="AH119" s="202"/>
      <c r="AI119" s="202"/>
      <c r="AJ119" s="202"/>
      <c r="AK119" s="202"/>
      <c r="AL119" s="203"/>
    </row>
    <row r="120" spans="1:42" s="9" customFormat="1" ht="55.9" customHeight="1" x14ac:dyDescent="0.25">
      <c r="A120" s="188"/>
      <c r="B120" s="191"/>
      <c r="C120" s="188"/>
      <c r="D120" s="188"/>
      <c r="E120" s="188"/>
      <c r="F120" s="191"/>
      <c r="G120" s="194"/>
      <c r="H120" s="188"/>
      <c r="I120" s="97" t="s">
        <v>56</v>
      </c>
      <c r="J120" s="117" t="e">
        <f t="shared" ref="J120:U120" si="297">+J119/J117</f>
        <v>#DIV/0!</v>
      </c>
      <c r="K120" s="117" t="e">
        <f t="shared" si="297"/>
        <v>#DIV/0!</v>
      </c>
      <c r="L120" s="117" t="e">
        <f t="shared" si="297"/>
        <v>#DIV/0!</v>
      </c>
      <c r="M120" s="117" t="e">
        <f t="shared" si="297"/>
        <v>#DIV/0!</v>
      </c>
      <c r="N120" s="117" t="e">
        <f t="shared" si="297"/>
        <v>#DIV/0!</v>
      </c>
      <c r="O120" s="117">
        <f t="shared" si="297"/>
        <v>0</v>
      </c>
      <c r="P120" s="117" t="e">
        <f t="shared" si="297"/>
        <v>#DIV/0!</v>
      </c>
      <c r="Q120" s="117" t="e">
        <f t="shared" si="297"/>
        <v>#DIV/0!</v>
      </c>
      <c r="R120" s="117" t="e">
        <f t="shared" si="297"/>
        <v>#DIV/0!</v>
      </c>
      <c r="S120" s="117" t="e">
        <f t="shared" si="297"/>
        <v>#DIV/0!</v>
      </c>
      <c r="T120" s="117" t="e">
        <f t="shared" si="297"/>
        <v>#DIV/0!</v>
      </c>
      <c r="U120" s="117">
        <f t="shared" si="297"/>
        <v>0</v>
      </c>
      <c r="V120" s="70" t="s">
        <v>54</v>
      </c>
      <c r="W120" s="222"/>
      <c r="X120" s="205"/>
      <c r="Y120" s="205"/>
      <c r="Z120" s="205"/>
      <c r="AA120" s="202"/>
      <c r="AB120" s="202"/>
      <c r="AC120" s="202"/>
      <c r="AD120" s="202"/>
      <c r="AE120" s="202"/>
      <c r="AF120" s="202"/>
      <c r="AG120" s="202"/>
      <c r="AH120" s="202"/>
      <c r="AI120" s="202"/>
      <c r="AJ120" s="202"/>
      <c r="AK120" s="202"/>
      <c r="AL120" s="203"/>
    </row>
    <row r="121" spans="1:42" s="9" customFormat="1" ht="55.9" customHeight="1" x14ac:dyDescent="0.25">
      <c r="A121" s="189"/>
      <c r="B121" s="192"/>
      <c r="C121" s="189"/>
      <c r="D121" s="189"/>
      <c r="E121" s="189"/>
      <c r="F121" s="192"/>
      <c r="G121" s="195"/>
      <c r="H121" s="189"/>
      <c r="I121" s="94" t="s">
        <v>57</v>
      </c>
      <c r="J121" s="104"/>
      <c r="K121" s="104"/>
      <c r="L121" s="104"/>
      <c r="M121" s="104"/>
      <c r="N121" s="104"/>
      <c r="O121" s="104"/>
      <c r="P121" s="104"/>
      <c r="Q121" s="104"/>
      <c r="R121" s="104"/>
      <c r="S121" s="104"/>
      <c r="T121" s="104"/>
      <c r="U121" s="104"/>
      <c r="V121" s="70" t="s">
        <v>54</v>
      </c>
      <c r="W121" s="223"/>
      <c r="X121" s="205"/>
      <c r="Y121" s="205"/>
      <c r="Z121" s="205"/>
      <c r="AA121" s="202"/>
      <c r="AB121" s="202"/>
      <c r="AC121" s="202"/>
      <c r="AD121" s="202"/>
      <c r="AE121" s="202"/>
      <c r="AF121" s="202"/>
      <c r="AG121" s="202"/>
      <c r="AH121" s="202"/>
      <c r="AI121" s="202"/>
      <c r="AJ121" s="202"/>
      <c r="AK121" s="202"/>
      <c r="AL121" s="203"/>
    </row>
    <row r="122" spans="1:42" s="9" customFormat="1" ht="56.1" customHeight="1" x14ac:dyDescent="0.25">
      <c r="A122" s="187" t="s">
        <v>118</v>
      </c>
      <c r="B122" s="190" t="s">
        <v>119</v>
      </c>
      <c r="C122" s="187" t="s">
        <v>76</v>
      </c>
      <c r="D122" s="187"/>
      <c r="E122" s="187"/>
      <c r="F122" s="190" t="s">
        <v>129</v>
      </c>
      <c r="G122" s="193">
        <v>0.2</v>
      </c>
      <c r="H122" s="187" t="s">
        <v>76</v>
      </c>
      <c r="I122" s="1" t="s">
        <v>51</v>
      </c>
      <c r="J122" s="96">
        <v>0</v>
      </c>
      <c r="K122" s="96">
        <v>0</v>
      </c>
      <c r="L122" s="96">
        <v>0</v>
      </c>
      <c r="M122" s="96">
        <v>0</v>
      </c>
      <c r="N122" s="96">
        <v>0.3</v>
      </c>
      <c r="O122" s="96">
        <v>0</v>
      </c>
      <c r="P122" s="96">
        <v>0</v>
      </c>
      <c r="Q122" s="96">
        <v>0</v>
      </c>
      <c r="R122" s="96">
        <v>0.3</v>
      </c>
      <c r="S122" s="96">
        <v>0</v>
      </c>
      <c r="T122" s="96">
        <v>0</v>
      </c>
      <c r="U122" s="96">
        <v>0.4</v>
      </c>
      <c r="V122" s="70">
        <f>SUM(J122:U122)</f>
        <v>1</v>
      </c>
      <c r="W122" s="219"/>
      <c r="X122" s="204" t="s">
        <v>62</v>
      </c>
      <c r="Y122" s="204" t="s">
        <v>62</v>
      </c>
      <c r="Z122" s="204" t="s">
        <v>62</v>
      </c>
      <c r="AA122" s="201">
        <f t="shared" ref="AA122" si="298">SUM(N122:Q122)</f>
        <v>0.3</v>
      </c>
      <c r="AB122" s="201">
        <f t="shared" ref="AB122" si="299">SUM(N124:Q124)</f>
        <v>0</v>
      </c>
      <c r="AC122" s="201">
        <f t="shared" ref="AC122" si="300">SUM(N124:Q124)/SUM(N122:Q122)</f>
        <v>0</v>
      </c>
      <c r="AD122" s="201">
        <f t="shared" ref="AD122" si="301">SUM(R122:U122)</f>
        <v>0.7</v>
      </c>
      <c r="AE122" s="201">
        <f t="shared" ref="AE122" si="302">SUM(R124:U124)</f>
        <v>0</v>
      </c>
      <c r="AF122" s="201">
        <f t="shared" ref="AF122" si="303">SUM(R124:U124)/SUM(R122:U122)</f>
        <v>0</v>
      </c>
      <c r="AG122" s="201">
        <f t="shared" ref="AG122" si="304">SUM(J122:O122)</f>
        <v>0.3</v>
      </c>
      <c r="AH122" s="201">
        <f t="shared" ref="AH122" si="305">SUM(J124:O124)</f>
        <v>0</v>
      </c>
      <c r="AI122" s="201">
        <f t="shared" ref="AI122" si="306">SUM(J124:O124)/SUM(J122:O122)</f>
        <v>0</v>
      </c>
      <c r="AJ122" s="201">
        <f t="shared" ref="AJ122" si="307">SUM(J122:U122)</f>
        <v>1</v>
      </c>
      <c r="AK122" s="201">
        <f t="shared" ref="AK122" si="308">SUM(J124:U124)</f>
        <v>0</v>
      </c>
      <c r="AL122" s="203">
        <f t="shared" ref="AL122" si="309">+AK122/AJ122</f>
        <v>0</v>
      </c>
      <c r="AM122" s="199"/>
      <c r="AN122" s="200"/>
      <c r="AO122" s="200"/>
      <c r="AP122" s="200"/>
    </row>
    <row r="123" spans="1:42" s="9" customFormat="1" ht="56.1" customHeight="1" x14ac:dyDescent="0.25">
      <c r="A123" s="188"/>
      <c r="B123" s="191"/>
      <c r="C123" s="188"/>
      <c r="D123" s="188"/>
      <c r="E123" s="188"/>
      <c r="F123" s="191"/>
      <c r="G123" s="194"/>
      <c r="H123" s="188"/>
      <c r="I123" s="94" t="s">
        <v>52</v>
      </c>
      <c r="J123" s="97" t="s">
        <v>54</v>
      </c>
      <c r="K123" s="97" t="s">
        <v>54</v>
      </c>
      <c r="L123" s="97" t="s">
        <v>54</v>
      </c>
      <c r="M123" s="97" t="s">
        <v>54</v>
      </c>
      <c r="N123" s="97" t="s">
        <v>130</v>
      </c>
      <c r="O123" s="97" t="s">
        <v>54</v>
      </c>
      <c r="P123" s="97" t="s">
        <v>54</v>
      </c>
      <c r="Q123" s="97" t="s">
        <v>54</v>
      </c>
      <c r="R123" s="97" t="s">
        <v>130</v>
      </c>
      <c r="S123" s="97" t="s">
        <v>54</v>
      </c>
      <c r="T123" s="97" t="s">
        <v>54</v>
      </c>
      <c r="U123" s="97" t="s">
        <v>130</v>
      </c>
      <c r="V123" s="70" t="s">
        <v>54</v>
      </c>
      <c r="W123" s="220"/>
      <c r="X123" s="205"/>
      <c r="Y123" s="205"/>
      <c r="Z123" s="205"/>
      <c r="AA123" s="202"/>
      <c r="AB123" s="202"/>
      <c r="AC123" s="202"/>
      <c r="AD123" s="202"/>
      <c r="AE123" s="202"/>
      <c r="AF123" s="202"/>
      <c r="AG123" s="202"/>
      <c r="AH123" s="202"/>
      <c r="AI123" s="202"/>
      <c r="AJ123" s="202"/>
      <c r="AK123" s="202"/>
      <c r="AL123" s="203"/>
    </row>
    <row r="124" spans="1:42" s="9" customFormat="1" ht="55.9" customHeight="1" x14ac:dyDescent="0.25">
      <c r="A124" s="188"/>
      <c r="B124" s="191"/>
      <c r="C124" s="188"/>
      <c r="D124" s="188"/>
      <c r="E124" s="188"/>
      <c r="F124" s="191"/>
      <c r="G124" s="194"/>
      <c r="H124" s="188"/>
      <c r="I124" s="94" t="s">
        <v>55</v>
      </c>
      <c r="J124" s="115">
        <v>0</v>
      </c>
      <c r="K124" s="115">
        <v>0</v>
      </c>
      <c r="L124" s="115">
        <v>0</v>
      </c>
      <c r="M124" s="115">
        <v>0</v>
      </c>
      <c r="N124" s="115">
        <v>0</v>
      </c>
      <c r="O124" s="115">
        <v>0</v>
      </c>
      <c r="P124" s="115">
        <v>0</v>
      </c>
      <c r="Q124" s="115">
        <v>0</v>
      </c>
      <c r="R124" s="115">
        <v>0</v>
      </c>
      <c r="S124" s="115">
        <v>0</v>
      </c>
      <c r="T124" s="115">
        <v>0</v>
      </c>
      <c r="U124" s="115">
        <v>0</v>
      </c>
      <c r="V124" s="70">
        <f>SUM(J124:U124)</f>
        <v>0</v>
      </c>
      <c r="W124" s="220"/>
      <c r="X124" s="205"/>
      <c r="Y124" s="205"/>
      <c r="Z124" s="205"/>
      <c r="AA124" s="202"/>
      <c r="AB124" s="202"/>
      <c r="AC124" s="202"/>
      <c r="AD124" s="202"/>
      <c r="AE124" s="202"/>
      <c r="AF124" s="202"/>
      <c r="AG124" s="202"/>
      <c r="AH124" s="202"/>
      <c r="AI124" s="202"/>
      <c r="AJ124" s="202"/>
      <c r="AK124" s="202"/>
      <c r="AL124" s="203"/>
    </row>
    <row r="125" spans="1:42" s="9" customFormat="1" ht="55.9" customHeight="1" x14ac:dyDescent="0.25">
      <c r="A125" s="188"/>
      <c r="B125" s="191"/>
      <c r="C125" s="188"/>
      <c r="D125" s="188"/>
      <c r="E125" s="188"/>
      <c r="F125" s="191"/>
      <c r="G125" s="194"/>
      <c r="H125" s="188"/>
      <c r="I125" s="97" t="s">
        <v>56</v>
      </c>
      <c r="J125" s="117" t="e">
        <f t="shared" ref="J125:U125" si="310">+J124/J122</f>
        <v>#DIV/0!</v>
      </c>
      <c r="K125" s="117" t="e">
        <f t="shared" si="310"/>
        <v>#DIV/0!</v>
      </c>
      <c r="L125" s="117" t="e">
        <f t="shared" si="310"/>
        <v>#DIV/0!</v>
      </c>
      <c r="M125" s="117" t="e">
        <f t="shared" si="310"/>
        <v>#DIV/0!</v>
      </c>
      <c r="N125" s="117">
        <f t="shared" si="310"/>
        <v>0</v>
      </c>
      <c r="O125" s="117" t="e">
        <f t="shared" si="310"/>
        <v>#DIV/0!</v>
      </c>
      <c r="P125" s="117" t="e">
        <f t="shared" si="310"/>
        <v>#DIV/0!</v>
      </c>
      <c r="Q125" s="117" t="e">
        <f t="shared" si="310"/>
        <v>#DIV/0!</v>
      </c>
      <c r="R125" s="117">
        <f t="shared" si="310"/>
        <v>0</v>
      </c>
      <c r="S125" s="117" t="e">
        <f t="shared" si="310"/>
        <v>#DIV/0!</v>
      </c>
      <c r="T125" s="117" t="e">
        <f t="shared" si="310"/>
        <v>#DIV/0!</v>
      </c>
      <c r="U125" s="117">
        <f t="shared" si="310"/>
        <v>0</v>
      </c>
      <c r="V125" s="70" t="s">
        <v>54</v>
      </c>
      <c r="W125" s="220"/>
      <c r="X125" s="205"/>
      <c r="Y125" s="205"/>
      <c r="Z125" s="205"/>
      <c r="AA125" s="202"/>
      <c r="AB125" s="202"/>
      <c r="AC125" s="202"/>
      <c r="AD125" s="202"/>
      <c r="AE125" s="202"/>
      <c r="AF125" s="202"/>
      <c r="AG125" s="202"/>
      <c r="AH125" s="202"/>
      <c r="AI125" s="202"/>
      <c r="AJ125" s="202"/>
      <c r="AK125" s="202"/>
      <c r="AL125" s="203"/>
    </row>
    <row r="126" spans="1:42" s="9" customFormat="1" ht="55.9" customHeight="1" x14ac:dyDescent="0.25">
      <c r="A126" s="189"/>
      <c r="B126" s="192"/>
      <c r="C126" s="189"/>
      <c r="D126" s="189"/>
      <c r="E126" s="189"/>
      <c r="F126" s="192"/>
      <c r="G126" s="195"/>
      <c r="H126" s="189"/>
      <c r="I126" s="94" t="s">
        <v>57</v>
      </c>
      <c r="J126" s="104"/>
      <c r="K126" s="104"/>
      <c r="L126" s="104"/>
      <c r="M126" s="104"/>
      <c r="N126" s="104"/>
      <c r="O126" s="104"/>
      <c r="P126" s="104"/>
      <c r="Q126" s="104"/>
      <c r="R126" s="104"/>
      <c r="S126" s="104"/>
      <c r="T126" s="104"/>
      <c r="U126" s="104"/>
      <c r="V126" s="70" t="s">
        <v>54</v>
      </c>
      <c r="W126" s="221"/>
      <c r="X126" s="205"/>
      <c r="Y126" s="205"/>
      <c r="Z126" s="205"/>
      <c r="AA126" s="202"/>
      <c r="AB126" s="202"/>
      <c r="AC126" s="202"/>
      <c r="AD126" s="202"/>
      <c r="AE126" s="202"/>
      <c r="AF126" s="202"/>
      <c r="AG126" s="202"/>
      <c r="AH126" s="202"/>
      <c r="AI126" s="202"/>
      <c r="AJ126" s="202"/>
      <c r="AK126" s="202"/>
      <c r="AL126" s="203"/>
    </row>
    <row r="127" spans="1:42" s="9" customFormat="1" ht="56.1" customHeight="1" x14ac:dyDescent="0.25">
      <c r="A127" s="187" t="s">
        <v>118</v>
      </c>
      <c r="B127" s="190" t="s">
        <v>119</v>
      </c>
      <c r="C127" s="187" t="s">
        <v>76</v>
      </c>
      <c r="D127" s="187"/>
      <c r="E127" s="187"/>
      <c r="F127" s="190" t="s">
        <v>131</v>
      </c>
      <c r="G127" s="193">
        <v>0.2</v>
      </c>
      <c r="H127" s="187" t="s">
        <v>76</v>
      </c>
      <c r="I127" s="1" t="s">
        <v>51</v>
      </c>
      <c r="J127" s="96">
        <v>0</v>
      </c>
      <c r="K127" s="96">
        <v>0</v>
      </c>
      <c r="L127" s="96">
        <v>0</v>
      </c>
      <c r="M127" s="96">
        <v>0.3</v>
      </c>
      <c r="N127" s="96">
        <v>0</v>
      </c>
      <c r="O127" s="96">
        <v>0</v>
      </c>
      <c r="P127" s="96">
        <v>0.3</v>
      </c>
      <c r="Q127" s="96">
        <v>0</v>
      </c>
      <c r="R127" s="96">
        <v>0</v>
      </c>
      <c r="S127" s="96">
        <v>0</v>
      </c>
      <c r="T127" s="96">
        <v>0.4</v>
      </c>
      <c r="U127" s="96">
        <v>0</v>
      </c>
      <c r="V127" s="70">
        <f>SUM(J127:U127)</f>
        <v>1</v>
      </c>
      <c r="W127" s="219"/>
      <c r="X127" s="204" t="s">
        <v>62</v>
      </c>
      <c r="Y127" s="204" t="s">
        <v>62</v>
      </c>
      <c r="Z127" s="204" t="s">
        <v>62</v>
      </c>
      <c r="AA127" s="201">
        <f t="shared" ref="AA127" si="311">SUM(N127:Q127)</f>
        <v>0.3</v>
      </c>
      <c r="AB127" s="201">
        <f t="shared" ref="AB127" si="312">SUM(N129:Q129)</f>
        <v>0</v>
      </c>
      <c r="AC127" s="201">
        <f t="shared" ref="AC127" si="313">SUM(N129:Q129)/SUM(N127:Q127)</f>
        <v>0</v>
      </c>
      <c r="AD127" s="201">
        <f t="shared" ref="AD127" si="314">SUM(R127:U127)</f>
        <v>0.4</v>
      </c>
      <c r="AE127" s="201">
        <f t="shared" ref="AE127" si="315">SUM(R129:U129)</f>
        <v>0</v>
      </c>
      <c r="AF127" s="201">
        <f t="shared" ref="AF127" si="316">SUM(R129:U129)/SUM(R127:U127)</f>
        <v>0</v>
      </c>
      <c r="AG127" s="201">
        <f t="shared" ref="AG127" si="317">SUM(J127:O127)</f>
        <v>0.3</v>
      </c>
      <c r="AH127" s="201">
        <f t="shared" ref="AH127" si="318">SUM(J129:O129)</f>
        <v>0</v>
      </c>
      <c r="AI127" s="201">
        <f t="shared" ref="AI127" si="319">SUM(J129:O129)/SUM(J127:O127)</f>
        <v>0</v>
      </c>
      <c r="AJ127" s="201">
        <f t="shared" ref="AJ127" si="320">SUM(J127:U127)</f>
        <v>1</v>
      </c>
      <c r="AK127" s="201">
        <f t="shared" ref="AK127" si="321">SUM(J129:U129)</f>
        <v>0</v>
      </c>
      <c r="AL127" s="203">
        <f t="shared" ref="AL127" si="322">+AK127/AJ127</f>
        <v>0</v>
      </c>
      <c r="AM127" s="199"/>
      <c r="AN127" s="200"/>
      <c r="AO127" s="200"/>
      <c r="AP127" s="200"/>
    </row>
    <row r="128" spans="1:42" s="9" customFormat="1" ht="75" customHeight="1" x14ac:dyDescent="0.25">
      <c r="A128" s="188"/>
      <c r="B128" s="191"/>
      <c r="C128" s="188"/>
      <c r="D128" s="188"/>
      <c r="E128" s="188"/>
      <c r="F128" s="191"/>
      <c r="G128" s="194"/>
      <c r="H128" s="188"/>
      <c r="I128" s="94" t="s">
        <v>52</v>
      </c>
      <c r="J128" s="97" t="s">
        <v>54</v>
      </c>
      <c r="K128" s="97" t="s">
        <v>54</v>
      </c>
      <c r="L128" s="97" t="s">
        <v>54</v>
      </c>
      <c r="M128" s="97" t="s">
        <v>121</v>
      </c>
      <c r="N128" s="97" t="s">
        <v>54</v>
      </c>
      <c r="O128" s="97" t="s">
        <v>54</v>
      </c>
      <c r="P128" s="97" t="s">
        <v>121</v>
      </c>
      <c r="Q128" s="97" t="s">
        <v>54</v>
      </c>
      <c r="R128" s="97" t="s">
        <v>54</v>
      </c>
      <c r="S128" s="97" t="s">
        <v>54</v>
      </c>
      <c r="T128" s="97" t="s">
        <v>132</v>
      </c>
      <c r="U128" s="97" t="s">
        <v>54</v>
      </c>
      <c r="V128" s="70" t="s">
        <v>54</v>
      </c>
      <c r="W128" s="220"/>
      <c r="X128" s="205"/>
      <c r="Y128" s="205"/>
      <c r="Z128" s="205"/>
      <c r="AA128" s="202"/>
      <c r="AB128" s="202"/>
      <c r="AC128" s="202"/>
      <c r="AD128" s="202"/>
      <c r="AE128" s="202"/>
      <c r="AF128" s="202"/>
      <c r="AG128" s="202"/>
      <c r="AH128" s="202"/>
      <c r="AI128" s="202"/>
      <c r="AJ128" s="202"/>
      <c r="AK128" s="202"/>
      <c r="AL128" s="203"/>
    </row>
    <row r="129" spans="1:42" s="9" customFormat="1" ht="55.9" customHeight="1" x14ac:dyDescent="0.25">
      <c r="A129" s="188"/>
      <c r="B129" s="191"/>
      <c r="C129" s="188"/>
      <c r="D129" s="188"/>
      <c r="E129" s="188"/>
      <c r="F129" s="191"/>
      <c r="G129" s="194"/>
      <c r="H129" s="188"/>
      <c r="I129" s="94" t="s">
        <v>55</v>
      </c>
      <c r="J129" s="115">
        <v>0</v>
      </c>
      <c r="K129" s="115">
        <v>0</v>
      </c>
      <c r="L129" s="115">
        <v>0</v>
      </c>
      <c r="M129" s="115">
        <v>0</v>
      </c>
      <c r="N129" s="115">
        <v>0</v>
      </c>
      <c r="O129" s="115">
        <v>0</v>
      </c>
      <c r="P129" s="115">
        <v>0</v>
      </c>
      <c r="Q129" s="115">
        <v>0</v>
      </c>
      <c r="R129" s="115">
        <v>0</v>
      </c>
      <c r="S129" s="115">
        <v>0</v>
      </c>
      <c r="T129" s="115">
        <v>0</v>
      </c>
      <c r="U129" s="115">
        <v>0</v>
      </c>
      <c r="V129" s="70">
        <f>SUM(J129:U129)</f>
        <v>0</v>
      </c>
      <c r="W129" s="220"/>
      <c r="X129" s="205"/>
      <c r="Y129" s="205"/>
      <c r="Z129" s="205"/>
      <c r="AA129" s="202"/>
      <c r="AB129" s="202"/>
      <c r="AC129" s="202"/>
      <c r="AD129" s="202"/>
      <c r="AE129" s="202"/>
      <c r="AF129" s="202"/>
      <c r="AG129" s="202"/>
      <c r="AH129" s="202"/>
      <c r="AI129" s="202"/>
      <c r="AJ129" s="202"/>
      <c r="AK129" s="202"/>
      <c r="AL129" s="203"/>
    </row>
    <row r="130" spans="1:42" s="9" customFormat="1" ht="55.9" customHeight="1" x14ac:dyDescent="0.25">
      <c r="A130" s="188"/>
      <c r="B130" s="191"/>
      <c r="C130" s="188"/>
      <c r="D130" s="188"/>
      <c r="E130" s="188"/>
      <c r="F130" s="191"/>
      <c r="G130" s="194"/>
      <c r="H130" s="188"/>
      <c r="I130" s="97" t="s">
        <v>56</v>
      </c>
      <c r="J130" s="117" t="e">
        <f t="shared" ref="J130:U130" si="323">+J129/J127</f>
        <v>#DIV/0!</v>
      </c>
      <c r="K130" s="117" t="e">
        <f t="shared" si="323"/>
        <v>#DIV/0!</v>
      </c>
      <c r="L130" s="117" t="e">
        <f t="shared" si="323"/>
        <v>#DIV/0!</v>
      </c>
      <c r="M130" s="117">
        <f t="shared" si="323"/>
        <v>0</v>
      </c>
      <c r="N130" s="117" t="e">
        <f t="shared" si="323"/>
        <v>#DIV/0!</v>
      </c>
      <c r="O130" s="117" t="e">
        <f t="shared" si="323"/>
        <v>#DIV/0!</v>
      </c>
      <c r="P130" s="117">
        <f t="shared" si="323"/>
        <v>0</v>
      </c>
      <c r="Q130" s="117" t="e">
        <f t="shared" si="323"/>
        <v>#DIV/0!</v>
      </c>
      <c r="R130" s="117" t="e">
        <f t="shared" si="323"/>
        <v>#DIV/0!</v>
      </c>
      <c r="S130" s="117" t="e">
        <f t="shared" si="323"/>
        <v>#DIV/0!</v>
      </c>
      <c r="T130" s="117">
        <f t="shared" si="323"/>
        <v>0</v>
      </c>
      <c r="U130" s="117" t="e">
        <f t="shared" si="323"/>
        <v>#DIV/0!</v>
      </c>
      <c r="V130" s="70" t="s">
        <v>54</v>
      </c>
      <c r="W130" s="220"/>
      <c r="X130" s="205"/>
      <c r="Y130" s="205"/>
      <c r="Z130" s="205"/>
      <c r="AA130" s="202"/>
      <c r="AB130" s="202"/>
      <c r="AC130" s="202"/>
      <c r="AD130" s="202"/>
      <c r="AE130" s="202"/>
      <c r="AF130" s="202"/>
      <c r="AG130" s="202"/>
      <c r="AH130" s="202"/>
      <c r="AI130" s="202"/>
      <c r="AJ130" s="202"/>
      <c r="AK130" s="202"/>
      <c r="AL130" s="203"/>
    </row>
    <row r="131" spans="1:42" s="9" customFormat="1" ht="55.9" customHeight="1" x14ac:dyDescent="0.25">
      <c r="A131" s="189"/>
      <c r="B131" s="192"/>
      <c r="C131" s="189"/>
      <c r="D131" s="189"/>
      <c r="E131" s="189"/>
      <c r="F131" s="192"/>
      <c r="G131" s="195"/>
      <c r="H131" s="189"/>
      <c r="I131" s="94" t="s">
        <v>57</v>
      </c>
      <c r="J131" s="104"/>
      <c r="K131" s="104"/>
      <c r="L131" s="104"/>
      <c r="M131" s="104"/>
      <c r="N131" s="104"/>
      <c r="O131" s="104"/>
      <c r="P131" s="104"/>
      <c r="Q131" s="104"/>
      <c r="R131" s="104"/>
      <c r="S131" s="104"/>
      <c r="T131" s="104"/>
      <c r="U131" s="104"/>
      <c r="V131" s="70" t="s">
        <v>54</v>
      </c>
      <c r="W131" s="221"/>
      <c r="X131" s="205"/>
      <c r="Y131" s="205"/>
      <c r="Z131" s="205"/>
      <c r="AA131" s="202"/>
      <c r="AB131" s="202"/>
      <c r="AC131" s="202"/>
      <c r="AD131" s="202"/>
      <c r="AE131" s="202"/>
      <c r="AF131" s="202"/>
      <c r="AG131" s="202"/>
      <c r="AH131" s="202"/>
      <c r="AI131" s="202"/>
      <c r="AJ131" s="202"/>
      <c r="AK131" s="202"/>
      <c r="AL131" s="203"/>
    </row>
    <row r="132" spans="1:42" s="9" customFormat="1" ht="56.1" customHeight="1" x14ac:dyDescent="0.25">
      <c r="A132" s="187" t="s">
        <v>133</v>
      </c>
      <c r="B132" s="190" t="s">
        <v>133</v>
      </c>
      <c r="C132" s="187" t="s">
        <v>76</v>
      </c>
      <c r="D132" s="187"/>
      <c r="E132" s="187"/>
      <c r="F132" s="190" t="s">
        <v>134</v>
      </c>
      <c r="G132" s="193">
        <v>1</v>
      </c>
      <c r="H132" s="187" t="s">
        <v>76</v>
      </c>
      <c r="I132" s="1" t="s">
        <v>51</v>
      </c>
      <c r="J132" s="96">
        <v>0.3</v>
      </c>
      <c r="K132" s="96">
        <v>0</v>
      </c>
      <c r="L132" s="96">
        <v>0</v>
      </c>
      <c r="M132" s="96">
        <v>0</v>
      </c>
      <c r="N132" s="96">
        <v>0.35</v>
      </c>
      <c r="O132" s="96">
        <v>0</v>
      </c>
      <c r="P132" s="96">
        <v>0</v>
      </c>
      <c r="Q132" s="96">
        <v>0</v>
      </c>
      <c r="R132" s="96">
        <v>0.35</v>
      </c>
      <c r="S132" s="96">
        <v>0</v>
      </c>
      <c r="T132" s="96">
        <v>0</v>
      </c>
      <c r="U132" s="96">
        <v>0</v>
      </c>
      <c r="V132" s="70">
        <f>SUM(J132:U132)</f>
        <v>0.99999999999999989</v>
      </c>
      <c r="W132" s="219"/>
      <c r="X132" s="201">
        <f t="shared" ref="X132" si="324">SUM(J132:M132)</f>
        <v>0.3</v>
      </c>
      <c r="Y132" s="201">
        <f t="shared" ref="Y132" si="325">SUM(J134:M134)</f>
        <v>0</v>
      </c>
      <c r="Z132" s="201">
        <f t="shared" ref="Z132" si="326">SUM(J134:M134)/SUM(J132:M132)</f>
        <v>0</v>
      </c>
      <c r="AA132" s="201">
        <f t="shared" ref="AA132" si="327">SUM(N132:Q132)</f>
        <v>0.35</v>
      </c>
      <c r="AB132" s="201">
        <f t="shared" ref="AB132" si="328">SUM(N134:Q134)</f>
        <v>0</v>
      </c>
      <c r="AC132" s="201">
        <f t="shared" ref="AC132" si="329">SUM(N134:Q134)/SUM(N132:Q132)</f>
        <v>0</v>
      </c>
      <c r="AD132" s="201">
        <f t="shared" ref="AD132" si="330">SUM(R132:U132)</f>
        <v>0.35</v>
      </c>
      <c r="AE132" s="201">
        <f t="shared" ref="AE132" si="331">SUM(R134:U134)</f>
        <v>0</v>
      </c>
      <c r="AF132" s="201">
        <f t="shared" ref="AF132" si="332">SUM(R134:U134)/SUM(R132:U132)</f>
        <v>0</v>
      </c>
      <c r="AG132" s="201">
        <f t="shared" ref="AG132" si="333">SUM(J132:O132)</f>
        <v>0.64999999999999991</v>
      </c>
      <c r="AH132" s="201">
        <f t="shared" ref="AH132" si="334">SUM(J134:O134)</f>
        <v>0</v>
      </c>
      <c r="AI132" s="201">
        <f t="shared" ref="AI132" si="335">SUM(J134:O134)/SUM(J132:O132)</f>
        <v>0</v>
      </c>
      <c r="AJ132" s="201">
        <f t="shared" ref="AJ132" si="336">SUM(J132:U132)</f>
        <v>0.99999999999999989</v>
      </c>
      <c r="AK132" s="201">
        <f t="shared" ref="AK132" si="337">SUM(J134:U134)</f>
        <v>0</v>
      </c>
      <c r="AL132" s="203">
        <f t="shared" ref="AL132" si="338">+AK132/AJ132</f>
        <v>0</v>
      </c>
      <c r="AM132" s="199"/>
      <c r="AN132" s="200"/>
      <c r="AO132" s="200"/>
      <c r="AP132" s="200"/>
    </row>
    <row r="133" spans="1:42" s="9" customFormat="1" ht="56.1" customHeight="1" x14ac:dyDescent="0.25">
      <c r="A133" s="188"/>
      <c r="B133" s="191"/>
      <c r="C133" s="188"/>
      <c r="D133" s="188"/>
      <c r="E133" s="188"/>
      <c r="F133" s="191"/>
      <c r="G133" s="194"/>
      <c r="H133" s="188"/>
      <c r="I133" s="94" t="s">
        <v>52</v>
      </c>
      <c r="J133" s="97" t="s">
        <v>135</v>
      </c>
      <c r="K133" s="97" t="s">
        <v>54</v>
      </c>
      <c r="L133" s="97" t="s">
        <v>54</v>
      </c>
      <c r="M133" s="97" t="s">
        <v>54</v>
      </c>
      <c r="N133" s="97" t="s">
        <v>136</v>
      </c>
      <c r="O133" s="97" t="s">
        <v>54</v>
      </c>
      <c r="P133" s="97" t="s">
        <v>54</v>
      </c>
      <c r="Q133" s="97" t="s">
        <v>54</v>
      </c>
      <c r="R133" s="97" t="s">
        <v>136</v>
      </c>
      <c r="S133" s="97" t="s">
        <v>54</v>
      </c>
      <c r="T133" s="97" t="s">
        <v>54</v>
      </c>
      <c r="U133" s="97" t="s">
        <v>54</v>
      </c>
      <c r="V133" s="70" t="s">
        <v>54</v>
      </c>
      <c r="W133" s="220"/>
      <c r="X133" s="202"/>
      <c r="Y133" s="202"/>
      <c r="Z133" s="202"/>
      <c r="AA133" s="202"/>
      <c r="AB133" s="202"/>
      <c r="AC133" s="202"/>
      <c r="AD133" s="202"/>
      <c r="AE133" s="202"/>
      <c r="AF133" s="202"/>
      <c r="AG133" s="202"/>
      <c r="AH133" s="202"/>
      <c r="AI133" s="202"/>
      <c r="AJ133" s="202"/>
      <c r="AK133" s="202"/>
      <c r="AL133" s="203"/>
    </row>
    <row r="134" spans="1:42" s="9" customFormat="1" ht="55.9" customHeight="1" x14ac:dyDescent="0.25">
      <c r="A134" s="188"/>
      <c r="B134" s="191"/>
      <c r="C134" s="188"/>
      <c r="D134" s="188"/>
      <c r="E134" s="188"/>
      <c r="F134" s="191"/>
      <c r="G134" s="194"/>
      <c r="H134" s="188"/>
      <c r="I134" s="94" t="s">
        <v>55</v>
      </c>
      <c r="J134" s="115">
        <v>0</v>
      </c>
      <c r="K134" s="115">
        <v>0</v>
      </c>
      <c r="L134" s="115">
        <v>0</v>
      </c>
      <c r="M134" s="115">
        <v>0</v>
      </c>
      <c r="N134" s="115">
        <v>0</v>
      </c>
      <c r="O134" s="115">
        <v>0</v>
      </c>
      <c r="P134" s="115">
        <v>0</v>
      </c>
      <c r="Q134" s="115">
        <v>0</v>
      </c>
      <c r="R134" s="115">
        <v>0</v>
      </c>
      <c r="S134" s="115">
        <v>0</v>
      </c>
      <c r="T134" s="115">
        <v>0</v>
      </c>
      <c r="U134" s="115">
        <v>0</v>
      </c>
      <c r="V134" s="70">
        <f>SUM(J134:U134)</f>
        <v>0</v>
      </c>
      <c r="W134" s="220"/>
      <c r="X134" s="202"/>
      <c r="Y134" s="202"/>
      <c r="Z134" s="202"/>
      <c r="AA134" s="202"/>
      <c r="AB134" s="202"/>
      <c r="AC134" s="202"/>
      <c r="AD134" s="202"/>
      <c r="AE134" s="202"/>
      <c r="AF134" s="202"/>
      <c r="AG134" s="202"/>
      <c r="AH134" s="202"/>
      <c r="AI134" s="202"/>
      <c r="AJ134" s="202"/>
      <c r="AK134" s="202"/>
      <c r="AL134" s="203"/>
    </row>
    <row r="135" spans="1:42" s="9" customFormat="1" ht="55.9" customHeight="1" x14ac:dyDescent="0.25">
      <c r="A135" s="188"/>
      <c r="B135" s="191"/>
      <c r="C135" s="188"/>
      <c r="D135" s="188"/>
      <c r="E135" s="188"/>
      <c r="F135" s="191"/>
      <c r="G135" s="194"/>
      <c r="H135" s="188"/>
      <c r="I135" s="97" t="s">
        <v>56</v>
      </c>
      <c r="J135" s="117">
        <f t="shared" ref="J135:U135" si="339">+J134/J132</f>
        <v>0</v>
      </c>
      <c r="K135" s="117" t="e">
        <f t="shared" si="339"/>
        <v>#DIV/0!</v>
      </c>
      <c r="L135" s="117" t="e">
        <f t="shared" si="339"/>
        <v>#DIV/0!</v>
      </c>
      <c r="M135" s="117" t="e">
        <f t="shared" si="339"/>
        <v>#DIV/0!</v>
      </c>
      <c r="N135" s="117">
        <f t="shared" si="339"/>
        <v>0</v>
      </c>
      <c r="O135" s="117" t="e">
        <f t="shared" si="339"/>
        <v>#DIV/0!</v>
      </c>
      <c r="P135" s="117" t="e">
        <f t="shared" si="339"/>
        <v>#DIV/0!</v>
      </c>
      <c r="Q135" s="117" t="e">
        <f t="shared" si="339"/>
        <v>#DIV/0!</v>
      </c>
      <c r="R135" s="117">
        <f t="shared" si="339"/>
        <v>0</v>
      </c>
      <c r="S135" s="117" t="e">
        <f t="shared" si="339"/>
        <v>#DIV/0!</v>
      </c>
      <c r="T135" s="117" t="e">
        <f t="shared" si="339"/>
        <v>#DIV/0!</v>
      </c>
      <c r="U135" s="117" t="e">
        <f t="shared" si="339"/>
        <v>#DIV/0!</v>
      </c>
      <c r="V135" s="70" t="s">
        <v>54</v>
      </c>
      <c r="W135" s="220"/>
      <c r="X135" s="202"/>
      <c r="Y135" s="202"/>
      <c r="Z135" s="202"/>
      <c r="AA135" s="202"/>
      <c r="AB135" s="202"/>
      <c r="AC135" s="202"/>
      <c r="AD135" s="202"/>
      <c r="AE135" s="202"/>
      <c r="AF135" s="202"/>
      <c r="AG135" s="202"/>
      <c r="AH135" s="202"/>
      <c r="AI135" s="202"/>
      <c r="AJ135" s="202"/>
      <c r="AK135" s="202"/>
      <c r="AL135" s="203"/>
    </row>
    <row r="136" spans="1:42" s="9" customFormat="1" ht="55.9" customHeight="1" x14ac:dyDescent="0.25">
      <c r="A136" s="189"/>
      <c r="B136" s="192"/>
      <c r="C136" s="189"/>
      <c r="D136" s="189"/>
      <c r="E136" s="189"/>
      <c r="F136" s="192"/>
      <c r="G136" s="195"/>
      <c r="H136" s="189"/>
      <c r="I136" s="94" t="s">
        <v>57</v>
      </c>
      <c r="J136" s="104"/>
      <c r="K136" s="104"/>
      <c r="L136" s="104"/>
      <c r="M136" s="104"/>
      <c r="N136" s="104"/>
      <c r="O136" s="104"/>
      <c r="P136" s="104"/>
      <c r="Q136" s="104"/>
      <c r="R136" s="104"/>
      <c r="S136" s="104"/>
      <c r="T136" s="104"/>
      <c r="U136" s="104"/>
      <c r="V136" s="70" t="s">
        <v>54</v>
      </c>
      <c r="W136" s="221"/>
      <c r="X136" s="202"/>
      <c r="Y136" s="202"/>
      <c r="Z136" s="202"/>
      <c r="AA136" s="202"/>
      <c r="AB136" s="202"/>
      <c r="AC136" s="202"/>
      <c r="AD136" s="202"/>
      <c r="AE136" s="202"/>
      <c r="AF136" s="202"/>
      <c r="AG136" s="202"/>
      <c r="AH136" s="202"/>
      <c r="AI136" s="202"/>
      <c r="AJ136" s="202"/>
      <c r="AK136" s="202"/>
      <c r="AL136" s="203"/>
    </row>
    <row r="137" spans="1:42" s="9" customFormat="1" ht="55.9" customHeight="1" x14ac:dyDescent="0.25">
      <c r="A137" s="187" t="s">
        <v>74</v>
      </c>
      <c r="B137" s="190" t="s">
        <v>137</v>
      </c>
      <c r="C137" s="187" t="s">
        <v>138</v>
      </c>
      <c r="D137" s="187"/>
      <c r="E137" s="187"/>
      <c r="F137" s="190" t="s">
        <v>139</v>
      </c>
      <c r="G137" s="193">
        <v>0.34</v>
      </c>
      <c r="H137" s="187" t="s">
        <v>138</v>
      </c>
      <c r="I137" s="1" t="s">
        <v>51</v>
      </c>
      <c r="J137" s="96">
        <v>0</v>
      </c>
      <c r="K137" s="116">
        <v>0.18</v>
      </c>
      <c r="L137" s="96">
        <v>0</v>
      </c>
      <c r="M137" s="116">
        <v>0.18</v>
      </c>
      <c r="N137" s="96">
        <v>0</v>
      </c>
      <c r="O137" s="116">
        <v>0.18</v>
      </c>
      <c r="P137" s="96">
        <v>0</v>
      </c>
      <c r="Q137" s="116">
        <v>0.18</v>
      </c>
      <c r="R137" s="96">
        <v>0</v>
      </c>
      <c r="S137" s="116">
        <v>0.18</v>
      </c>
      <c r="T137" s="96">
        <v>0</v>
      </c>
      <c r="U137" s="116">
        <v>0.1</v>
      </c>
      <c r="V137" s="70">
        <f>SUM(J137:U137)</f>
        <v>0.99999999999999989</v>
      </c>
      <c r="W137" s="219"/>
      <c r="X137" s="201">
        <f t="shared" ref="X137" si="340">SUM(J137:M137)</f>
        <v>0.36</v>
      </c>
      <c r="Y137" s="201">
        <f t="shared" ref="Y137" si="341">SUM(J139:M139)</f>
        <v>0</v>
      </c>
      <c r="Z137" s="201">
        <f t="shared" ref="Z137" si="342">SUM(J139:M139)/SUM(J137:M137)</f>
        <v>0</v>
      </c>
      <c r="AA137" s="201">
        <f t="shared" ref="AA137" si="343">SUM(N137:Q137)</f>
        <v>0.36</v>
      </c>
      <c r="AB137" s="201">
        <f t="shared" ref="AB137" si="344">SUM(N139:Q139)</f>
        <v>0</v>
      </c>
      <c r="AC137" s="201">
        <f t="shared" ref="AC137" si="345">SUM(N139:Q139)/SUM(N137:Q137)</f>
        <v>0</v>
      </c>
      <c r="AD137" s="201">
        <f t="shared" ref="AD137" si="346">SUM(R137:U137)</f>
        <v>0.28000000000000003</v>
      </c>
      <c r="AE137" s="201">
        <f t="shared" ref="AE137" si="347">SUM(R139:U139)</f>
        <v>0</v>
      </c>
      <c r="AF137" s="201">
        <f t="shared" ref="AF137" si="348">SUM(R139:U139)/SUM(R137:U137)</f>
        <v>0</v>
      </c>
      <c r="AG137" s="201">
        <f t="shared" ref="AG137" si="349">SUM(J137:O137)</f>
        <v>0.54</v>
      </c>
      <c r="AH137" s="201">
        <f t="shared" ref="AH137" si="350">SUM(J139:O139)</f>
        <v>0</v>
      </c>
      <c r="AI137" s="201">
        <f t="shared" ref="AI137" si="351">SUM(J139:O139)/SUM(J137:O137)</f>
        <v>0</v>
      </c>
      <c r="AJ137" s="201">
        <f t="shared" ref="AJ137" si="352">SUM(J137:U137)</f>
        <v>0.99999999999999989</v>
      </c>
      <c r="AK137" s="201">
        <f t="shared" ref="AK137" si="353">SUM(J139:U139)</f>
        <v>0</v>
      </c>
      <c r="AL137" s="203">
        <f t="shared" ref="AL137" si="354">+AK137/AJ137</f>
        <v>0</v>
      </c>
      <c r="AM137" s="199"/>
      <c r="AN137" s="200"/>
      <c r="AO137" s="200"/>
      <c r="AP137" s="200"/>
    </row>
    <row r="138" spans="1:42" s="9" customFormat="1" ht="55.9" customHeight="1" x14ac:dyDescent="0.25">
      <c r="A138" s="188"/>
      <c r="B138" s="191"/>
      <c r="C138" s="188"/>
      <c r="D138" s="188"/>
      <c r="E138" s="188"/>
      <c r="F138" s="191"/>
      <c r="G138" s="194"/>
      <c r="H138" s="188"/>
      <c r="I138" s="94" t="s">
        <v>52</v>
      </c>
      <c r="J138" s="97" t="s">
        <v>54</v>
      </c>
      <c r="K138" s="95" t="s">
        <v>140</v>
      </c>
      <c r="L138" s="97" t="s">
        <v>54</v>
      </c>
      <c r="M138" s="95" t="s">
        <v>140</v>
      </c>
      <c r="N138" s="97" t="s">
        <v>54</v>
      </c>
      <c r="O138" s="95" t="s">
        <v>140</v>
      </c>
      <c r="P138" s="97" t="s">
        <v>54</v>
      </c>
      <c r="Q138" s="95" t="s">
        <v>140</v>
      </c>
      <c r="R138" s="97" t="s">
        <v>54</v>
      </c>
      <c r="S138" s="95" t="s">
        <v>140</v>
      </c>
      <c r="T138" s="97" t="s">
        <v>54</v>
      </c>
      <c r="U138" s="95" t="s">
        <v>140</v>
      </c>
      <c r="V138" s="70" t="s">
        <v>54</v>
      </c>
      <c r="W138" s="220"/>
      <c r="X138" s="202"/>
      <c r="Y138" s="202"/>
      <c r="Z138" s="202"/>
      <c r="AA138" s="202"/>
      <c r="AB138" s="202"/>
      <c r="AC138" s="202"/>
      <c r="AD138" s="202"/>
      <c r="AE138" s="202"/>
      <c r="AF138" s="202"/>
      <c r="AG138" s="202"/>
      <c r="AH138" s="202"/>
      <c r="AI138" s="202"/>
      <c r="AJ138" s="202"/>
      <c r="AK138" s="202"/>
      <c r="AL138" s="203"/>
    </row>
    <row r="139" spans="1:42" s="9" customFormat="1" ht="55.9" customHeight="1" x14ac:dyDescent="0.25">
      <c r="A139" s="188"/>
      <c r="B139" s="191"/>
      <c r="C139" s="188"/>
      <c r="D139" s="188"/>
      <c r="E139" s="188"/>
      <c r="F139" s="191"/>
      <c r="G139" s="194"/>
      <c r="H139" s="188"/>
      <c r="I139" s="94" t="s">
        <v>55</v>
      </c>
      <c r="J139" s="115">
        <v>0</v>
      </c>
      <c r="K139" s="115">
        <v>0</v>
      </c>
      <c r="L139" s="115">
        <v>0</v>
      </c>
      <c r="M139" s="115">
        <v>0</v>
      </c>
      <c r="N139" s="115">
        <v>0</v>
      </c>
      <c r="O139" s="115">
        <v>0</v>
      </c>
      <c r="P139" s="115">
        <v>0</v>
      </c>
      <c r="Q139" s="115">
        <v>0</v>
      </c>
      <c r="R139" s="115">
        <v>0</v>
      </c>
      <c r="S139" s="115">
        <v>0</v>
      </c>
      <c r="T139" s="115">
        <v>0</v>
      </c>
      <c r="U139" s="115">
        <v>0</v>
      </c>
      <c r="V139" s="70">
        <f>SUM(J139:U139)</f>
        <v>0</v>
      </c>
      <c r="W139" s="220"/>
      <c r="X139" s="202"/>
      <c r="Y139" s="202"/>
      <c r="Z139" s="202"/>
      <c r="AA139" s="202"/>
      <c r="AB139" s="202"/>
      <c r="AC139" s="202"/>
      <c r="AD139" s="202"/>
      <c r="AE139" s="202"/>
      <c r="AF139" s="202"/>
      <c r="AG139" s="202"/>
      <c r="AH139" s="202"/>
      <c r="AI139" s="202"/>
      <c r="AJ139" s="202"/>
      <c r="AK139" s="202"/>
      <c r="AL139" s="203"/>
    </row>
    <row r="140" spans="1:42" s="9" customFormat="1" ht="55.9" customHeight="1" x14ac:dyDescent="0.25">
      <c r="A140" s="188"/>
      <c r="B140" s="191"/>
      <c r="C140" s="188"/>
      <c r="D140" s="188"/>
      <c r="E140" s="188"/>
      <c r="F140" s="191"/>
      <c r="G140" s="194"/>
      <c r="H140" s="188"/>
      <c r="I140" s="97" t="s">
        <v>56</v>
      </c>
      <c r="J140" s="117" t="e">
        <f>+J139/J137</f>
        <v>#DIV/0!</v>
      </c>
      <c r="K140" s="117">
        <f t="shared" ref="K140:U140" si="355">+K139/K137</f>
        <v>0</v>
      </c>
      <c r="L140" s="117" t="e">
        <f t="shared" si="355"/>
        <v>#DIV/0!</v>
      </c>
      <c r="M140" s="117">
        <f t="shared" si="355"/>
        <v>0</v>
      </c>
      <c r="N140" s="117" t="e">
        <f t="shared" si="355"/>
        <v>#DIV/0!</v>
      </c>
      <c r="O140" s="117">
        <f t="shared" si="355"/>
        <v>0</v>
      </c>
      <c r="P140" s="117" t="e">
        <f t="shared" si="355"/>
        <v>#DIV/0!</v>
      </c>
      <c r="Q140" s="117">
        <f t="shared" si="355"/>
        <v>0</v>
      </c>
      <c r="R140" s="117" t="e">
        <f t="shared" si="355"/>
        <v>#DIV/0!</v>
      </c>
      <c r="S140" s="117">
        <f t="shared" si="355"/>
        <v>0</v>
      </c>
      <c r="T140" s="117" t="e">
        <f t="shared" si="355"/>
        <v>#DIV/0!</v>
      </c>
      <c r="U140" s="117">
        <f t="shared" si="355"/>
        <v>0</v>
      </c>
      <c r="V140" s="70" t="s">
        <v>54</v>
      </c>
      <c r="W140" s="220"/>
      <c r="X140" s="202"/>
      <c r="Y140" s="202"/>
      <c r="Z140" s="202"/>
      <c r="AA140" s="202"/>
      <c r="AB140" s="202"/>
      <c r="AC140" s="202"/>
      <c r="AD140" s="202"/>
      <c r="AE140" s="202"/>
      <c r="AF140" s="202"/>
      <c r="AG140" s="202"/>
      <c r="AH140" s="202"/>
      <c r="AI140" s="202"/>
      <c r="AJ140" s="202"/>
      <c r="AK140" s="202"/>
      <c r="AL140" s="203"/>
    </row>
    <row r="141" spans="1:42" s="9" customFormat="1" ht="55.9" customHeight="1" x14ac:dyDescent="0.25">
      <c r="A141" s="189"/>
      <c r="B141" s="192"/>
      <c r="C141" s="189"/>
      <c r="D141" s="189"/>
      <c r="E141" s="189"/>
      <c r="F141" s="192"/>
      <c r="G141" s="195"/>
      <c r="H141" s="189"/>
      <c r="I141" s="94" t="s">
        <v>57</v>
      </c>
      <c r="J141" s="104"/>
      <c r="K141" s="104"/>
      <c r="L141" s="104"/>
      <c r="M141" s="104"/>
      <c r="N141" s="104"/>
      <c r="O141" s="104"/>
      <c r="P141" s="104"/>
      <c r="Q141" s="104"/>
      <c r="R141" s="104"/>
      <c r="S141" s="104"/>
      <c r="T141" s="104"/>
      <c r="U141" s="104"/>
      <c r="V141" s="70" t="s">
        <v>54</v>
      </c>
      <c r="W141" s="221"/>
      <c r="X141" s="202"/>
      <c r="Y141" s="202"/>
      <c r="Z141" s="202"/>
      <c r="AA141" s="202"/>
      <c r="AB141" s="202"/>
      <c r="AC141" s="202"/>
      <c r="AD141" s="202"/>
      <c r="AE141" s="202"/>
      <c r="AF141" s="202"/>
      <c r="AG141" s="202"/>
      <c r="AH141" s="202"/>
      <c r="AI141" s="202"/>
      <c r="AJ141" s="202"/>
      <c r="AK141" s="202"/>
      <c r="AL141" s="203"/>
    </row>
    <row r="142" spans="1:42" s="9" customFormat="1" ht="55.9" customHeight="1" x14ac:dyDescent="0.25">
      <c r="A142" s="187" t="s">
        <v>74</v>
      </c>
      <c r="B142" s="190" t="s">
        <v>137</v>
      </c>
      <c r="C142" s="187" t="s">
        <v>138</v>
      </c>
      <c r="D142" s="187"/>
      <c r="E142" s="187"/>
      <c r="F142" s="190" t="s">
        <v>141</v>
      </c>
      <c r="G142" s="193">
        <v>0.33</v>
      </c>
      <c r="H142" s="187" t="s">
        <v>138</v>
      </c>
      <c r="I142" s="1" t="s">
        <v>51</v>
      </c>
      <c r="J142" s="96">
        <v>0</v>
      </c>
      <c r="K142" s="96">
        <v>0</v>
      </c>
      <c r="L142" s="96">
        <v>0.5</v>
      </c>
      <c r="M142" s="96">
        <v>0</v>
      </c>
      <c r="N142" s="96">
        <v>0</v>
      </c>
      <c r="O142" s="96">
        <v>0.5</v>
      </c>
      <c r="P142" s="96">
        <v>0</v>
      </c>
      <c r="Q142" s="96">
        <v>0</v>
      </c>
      <c r="R142" s="96">
        <v>0</v>
      </c>
      <c r="S142" s="96">
        <v>0</v>
      </c>
      <c r="T142" s="96">
        <v>0</v>
      </c>
      <c r="U142" s="96">
        <v>0</v>
      </c>
      <c r="V142" s="70">
        <f t="shared" ref="V142" si="356">SUM(J142:U142)</f>
        <v>1</v>
      </c>
      <c r="W142" s="219"/>
      <c r="X142" s="201">
        <f t="shared" ref="X142" si="357">SUM(J142:M142)</f>
        <v>0.5</v>
      </c>
      <c r="Y142" s="201">
        <f t="shared" ref="Y142" si="358">SUM(J144:M144)</f>
        <v>0</v>
      </c>
      <c r="Z142" s="201">
        <f t="shared" ref="Z142" si="359">SUM(J144:M144)/SUM(J142:M142)</f>
        <v>0</v>
      </c>
      <c r="AA142" s="201">
        <f t="shared" ref="AA142" si="360">SUM(N142:Q142)</f>
        <v>0.5</v>
      </c>
      <c r="AB142" s="201">
        <f t="shared" ref="AB142" si="361">SUM(N144:Q144)</f>
        <v>0</v>
      </c>
      <c r="AC142" s="201">
        <f t="shared" ref="AC142" si="362">SUM(N144:Q144)/SUM(N142:Q142)</f>
        <v>0</v>
      </c>
      <c r="AD142" s="201">
        <f t="shared" ref="AD142" si="363">SUM(R142:U142)</f>
        <v>0</v>
      </c>
      <c r="AE142" s="201">
        <f t="shared" ref="AE142" si="364">SUM(R144:U144)</f>
        <v>0</v>
      </c>
      <c r="AF142" s="201" t="e">
        <f t="shared" ref="AF142" si="365">SUM(R144:U144)/SUM(R142:U142)</f>
        <v>#DIV/0!</v>
      </c>
      <c r="AG142" s="201">
        <f t="shared" ref="AG142" si="366">SUM(J142:O142)</f>
        <v>1</v>
      </c>
      <c r="AH142" s="201">
        <f t="shared" ref="AH142" si="367">SUM(J144:O144)</f>
        <v>0</v>
      </c>
      <c r="AI142" s="201">
        <f t="shared" ref="AI142" si="368">SUM(J144:O144)/SUM(J142:O142)</f>
        <v>0</v>
      </c>
      <c r="AJ142" s="201">
        <f t="shared" ref="AJ142" si="369">SUM(J142:U142)</f>
        <v>1</v>
      </c>
      <c r="AK142" s="201">
        <f t="shared" ref="AK142" si="370">SUM(J144:U144)</f>
        <v>0</v>
      </c>
      <c r="AL142" s="203">
        <f t="shared" ref="AL142" si="371">+AK142/AJ142</f>
        <v>0</v>
      </c>
      <c r="AM142" s="199"/>
      <c r="AN142" s="200"/>
      <c r="AO142" s="200"/>
      <c r="AP142" s="200"/>
    </row>
    <row r="143" spans="1:42" s="9" customFormat="1" ht="87" customHeight="1" x14ac:dyDescent="0.25">
      <c r="A143" s="188"/>
      <c r="B143" s="191"/>
      <c r="C143" s="188"/>
      <c r="D143" s="188"/>
      <c r="E143" s="188"/>
      <c r="F143" s="191"/>
      <c r="G143" s="194"/>
      <c r="H143" s="188"/>
      <c r="I143" s="94" t="s">
        <v>52</v>
      </c>
      <c r="J143" s="97" t="s">
        <v>54</v>
      </c>
      <c r="K143" s="97" t="s">
        <v>54</v>
      </c>
      <c r="L143" s="97" t="s">
        <v>142</v>
      </c>
      <c r="M143" s="97" t="s">
        <v>54</v>
      </c>
      <c r="N143" s="97" t="s">
        <v>54</v>
      </c>
      <c r="O143" s="97" t="s">
        <v>142</v>
      </c>
      <c r="P143" s="97" t="s">
        <v>54</v>
      </c>
      <c r="Q143" s="97" t="s">
        <v>54</v>
      </c>
      <c r="R143" s="97" t="s">
        <v>54</v>
      </c>
      <c r="S143" s="97" t="s">
        <v>54</v>
      </c>
      <c r="T143" s="97" t="s">
        <v>54</v>
      </c>
      <c r="U143" s="97" t="s">
        <v>54</v>
      </c>
      <c r="V143" s="70" t="s">
        <v>54</v>
      </c>
      <c r="W143" s="220"/>
      <c r="X143" s="202"/>
      <c r="Y143" s="202"/>
      <c r="Z143" s="202"/>
      <c r="AA143" s="202"/>
      <c r="AB143" s="202"/>
      <c r="AC143" s="202"/>
      <c r="AD143" s="202"/>
      <c r="AE143" s="202"/>
      <c r="AF143" s="202"/>
      <c r="AG143" s="202"/>
      <c r="AH143" s="202"/>
      <c r="AI143" s="202"/>
      <c r="AJ143" s="202"/>
      <c r="AK143" s="202"/>
      <c r="AL143" s="203"/>
    </row>
    <row r="144" spans="1:42" s="9" customFormat="1" ht="55.9" customHeight="1" x14ac:dyDescent="0.25">
      <c r="A144" s="188"/>
      <c r="B144" s="191"/>
      <c r="C144" s="188"/>
      <c r="D144" s="188"/>
      <c r="E144" s="188"/>
      <c r="F144" s="191"/>
      <c r="G144" s="194"/>
      <c r="H144" s="188"/>
      <c r="I144" s="94" t="s">
        <v>55</v>
      </c>
      <c r="J144" s="115">
        <v>0</v>
      </c>
      <c r="K144" s="115">
        <v>0</v>
      </c>
      <c r="L144" s="115">
        <v>0</v>
      </c>
      <c r="M144" s="115">
        <v>0</v>
      </c>
      <c r="N144" s="115">
        <v>0</v>
      </c>
      <c r="O144" s="115">
        <v>0</v>
      </c>
      <c r="P144" s="115">
        <v>0</v>
      </c>
      <c r="Q144" s="115">
        <v>0</v>
      </c>
      <c r="R144" s="115">
        <v>0</v>
      </c>
      <c r="S144" s="115">
        <v>0</v>
      </c>
      <c r="T144" s="115">
        <v>0</v>
      </c>
      <c r="U144" s="115">
        <v>0</v>
      </c>
      <c r="V144" s="70">
        <f>SUM(J144:U144)</f>
        <v>0</v>
      </c>
      <c r="W144" s="220"/>
      <c r="X144" s="202"/>
      <c r="Y144" s="202"/>
      <c r="Z144" s="202"/>
      <c r="AA144" s="202"/>
      <c r="AB144" s="202"/>
      <c r="AC144" s="202"/>
      <c r="AD144" s="202"/>
      <c r="AE144" s="202"/>
      <c r="AF144" s="202"/>
      <c r="AG144" s="202"/>
      <c r="AH144" s="202"/>
      <c r="AI144" s="202"/>
      <c r="AJ144" s="202"/>
      <c r="AK144" s="202"/>
      <c r="AL144" s="203"/>
    </row>
    <row r="145" spans="1:42" s="9" customFormat="1" ht="55.9" customHeight="1" x14ac:dyDescent="0.25">
      <c r="A145" s="188"/>
      <c r="B145" s="191"/>
      <c r="C145" s="188"/>
      <c r="D145" s="188"/>
      <c r="E145" s="188"/>
      <c r="F145" s="191"/>
      <c r="G145" s="194"/>
      <c r="H145" s="188"/>
      <c r="I145" s="97" t="s">
        <v>56</v>
      </c>
      <c r="J145" s="117" t="e">
        <f>+J144/J142</f>
        <v>#DIV/0!</v>
      </c>
      <c r="K145" s="117" t="e">
        <f t="shared" ref="K145:U145" si="372">+K144/K142</f>
        <v>#DIV/0!</v>
      </c>
      <c r="L145" s="117">
        <f t="shared" si="372"/>
        <v>0</v>
      </c>
      <c r="M145" s="117" t="e">
        <f t="shared" si="372"/>
        <v>#DIV/0!</v>
      </c>
      <c r="N145" s="117" t="e">
        <f t="shared" si="372"/>
        <v>#DIV/0!</v>
      </c>
      <c r="O145" s="117">
        <f t="shared" si="372"/>
        <v>0</v>
      </c>
      <c r="P145" s="117" t="e">
        <f t="shared" si="372"/>
        <v>#DIV/0!</v>
      </c>
      <c r="Q145" s="117" t="e">
        <f t="shared" si="372"/>
        <v>#DIV/0!</v>
      </c>
      <c r="R145" s="117" t="e">
        <f t="shared" si="372"/>
        <v>#DIV/0!</v>
      </c>
      <c r="S145" s="117" t="e">
        <f t="shared" si="372"/>
        <v>#DIV/0!</v>
      </c>
      <c r="T145" s="117" t="e">
        <f t="shared" si="372"/>
        <v>#DIV/0!</v>
      </c>
      <c r="U145" s="117" t="e">
        <f t="shared" si="372"/>
        <v>#DIV/0!</v>
      </c>
      <c r="V145" s="70" t="s">
        <v>54</v>
      </c>
      <c r="W145" s="220"/>
      <c r="X145" s="202"/>
      <c r="Y145" s="202"/>
      <c r="Z145" s="202"/>
      <c r="AA145" s="202"/>
      <c r="AB145" s="202"/>
      <c r="AC145" s="202"/>
      <c r="AD145" s="202"/>
      <c r="AE145" s="202"/>
      <c r="AF145" s="202"/>
      <c r="AG145" s="202"/>
      <c r="AH145" s="202"/>
      <c r="AI145" s="202"/>
      <c r="AJ145" s="202"/>
      <c r="AK145" s="202"/>
      <c r="AL145" s="203"/>
    </row>
    <row r="146" spans="1:42" s="9" customFormat="1" ht="55.9" customHeight="1" x14ac:dyDescent="0.25">
      <c r="A146" s="189"/>
      <c r="B146" s="192"/>
      <c r="C146" s="189"/>
      <c r="D146" s="189"/>
      <c r="E146" s="189"/>
      <c r="F146" s="192"/>
      <c r="G146" s="195"/>
      <c r="H146" s="189"/>
      <c r="I146" s="94" t="s">
        <v>57</v>
      </c>
      <c r="J146" s="104"/>
      <c r="K146" s="104"/>
      <c r="L146" s="104"/>
      <c r="M146" s="104"/>
      <c r="N146" s="104"/>
      <c r="O146" s="104"/>
      <c r="P146" s="104"/>
      <c r="Q146" s="104"/>
      <c r="R146" s="104"/>
      <c r="S146" s="104"/>
      <c r="T146" s="104"/>
      <c r="U146" s="104"/>
      <c r="V146" s="70" t="s">
        <v>54</v>
      </c>
      <c r="W146" s="221"/>
      <c r="X146" s="202"/>
      <c r="Y146" s="202"/>
      <c r="Z146" s="202"/>
      <c r="AA146" s="202"/>
      <c r="AB146" s="202"/>
      <c r="AC146" s="202"/>
      <c r="AD146" s="202"/>
      <c r="AE146" s="202"/>
      <c r="AF146" s="202"/>
      <c r="AG146" s="202"/>
      <c r="AH146" s="202"/>
      <c r="AI146" s="202"/>
      <c r="AJ146" s="202"/>
      <c r="AK146" s="202"/>
      <c r="AL146" s="203"/>
    </row>
    <row r="147" spans="1:42" s="9" customFormat="1" ht="41.25" customHeight="1" x14ac:dyDescent="0.25">
      <c r="A147" s="187" t="s">
        <v>74</v>
      </c>
      <c r="B147" s="190" t="s">
        <v>137</v>
      </c>
      <c r="C147" s="187" t="s">
        <v>138</v>
      </c>
      <c r="D147" s="187"/>
      <c r="E147" s="187"/>
      <c r="F147" s="190" t="s">
        <v>143</v>
      </c>
      <c r="G147" s="193">
        <v>0.33</v>
      </c>
      <c r="H147" s="187" t="s">
        <v>138</v>
      </c>
      <c r="I147" s="1" t="s">
        <v>51</v>
      </c>
      <c r="J147" s="96">
        <v>0</v>
      </c>
      <c r="K147" s="96">
        <v>0.5</v>
      </c>
      <c r="L147" s="96">
        <v>0</v>
      </c>
      <c r="M147" s="96">
        <v>0</v>
      </c>
      <c r="N147" s="96">
        <v>0</v>
      </c>
      <c r="O147" s="96">
        <v>0.5</v>
      </c>
      <c r="P147" s="96">
        <v>0</v>
      </c>
      <c r="Q147" s="96">
        <v>0</v>
      </c>
      <c r="R147" s="96">
        <v>0</v>
      </c>
      <c r="S147" s="96">
        <v>0</v>
      </c>
      <c r="T147" s="96">
        <v>0</v>
      </c>
      <c r="U147" s="96">
        <v>0</v>
      </c>
      <c r="V147" s="70">
        <f t="shared" ref="V147" si="373">SUM(J147:U147)</f>
        <v>1</v>
      </c>
      <c r="W147" s="219"/>
      <c r="X147" s="201">
        <f t="shared" ref="X147" si="374">SUM(J147:M147)</f>
        <v>0.5</v>
      </c>
      <c r="Y147" s="201">
        <f t="shared" ref="Y147" si="375">SUM(J149:M149)</f>
        <v>0</v>
      </c>
      <c r="Z147" s="201">
        <f t="shared" ref="Z147" si="376">SUM(J149:M149)/SUM(J147:M147)</f>
        <v>0</v>
      </c>
      <c r="AA147" s="201">
        <f t="shared" ref="AA147" si="377">SUM(N147:Q147)</f>
        <v>0.5</v>
      </c>
      <c r="AB147" s="201">
        <f t="shared" ref="AB147" si="378">SUM(N149:Q149)</f>
        <v>0</v>
      </c>
      <c r="AC147" s="201">
        <f t="shared" ref="AC147" si="379">SUM(N149:Q149)/SUM(N147:Q147)</f>
        <v>0</v>
      </c>
      <c r="AD147" s="201">
        <f t="shared" ref="AD147" si="380">SUM(R147:U147)</f>
        <v>0</v>
      </c>
      <c r="AE147" s="201">
        <f t="shared" ref="AE147" si="381">SUM(R149:U149)</f>
        <v>0</v>
      </c>
      <c r="AF147" s="201" t="e">
        <f t="shared" ref="AF147" si="382">SUM(R149:U149)/SUM(R147:U147)</f>
        <v>#DIV/0!</v>
      </c>
      <c r="AG147" s="201">
        <f t="shared" ref="AG147" si="383">SUM(J147:O147)</f>
        <v>1</v>
      </c>
      <c r="AH147" s="201">
        <f t="shared" ref="AH147" si="384">SUM(J149:O149)</f>
        <v>0</v>
      </c>
      <c r="AI147" s="201">
        <f t="shared" ref="AI147" si="385">SUM(J149:O149)/SUM(J147:O147)</f>
        <v>0</v>
      </c>
      <c r="AJ147" s="201">
        <f t="shared" ref="AJ147" si="386">SUM(J147:U147)</f>
        <v>1</v>
      </c>
      <c r="AK147" s="201">
        <f t="shared" ref="AK147" si="387">SUM(J149:U149)</f>
        <v>0</v>
      </c>
      <c r="AL147" s="203">
        <f t="shared" ref="AL147" si="388">+AK147/AJ147</f>
        <v>0</v>
      </c>
      <c r="AM147" s="199"/>
      <c r="AN147" s="200"/>
      <c r="AO147" s="200"/>
      <c r="AP147" s="200"/>
    </row>
    <row r="148" spans="1:42" s="9" customFormat="1" ht="69.75" customHeight="1" x14ac:dyDescent="0.25">
      <c r="A148" s="188"/>
      <c r="B148" s="191"/>
      <c r="C148" s="188"/>
      <c r="D148" s="188"/>
      <c r="E148" s="188"/>
      <c r="F148" s="191"/>
      <c r="G148" s="194"/>
      <c r="H148" s="188"/>
      <c r="I148" s="94" t="s">
        <v>52</v>
      </c>
      <c r="J148" s="97" t="s">
        <v>54</v>
      </c>
      <c r="K148" s="97" t="s">
        <v>142</v>
      </c>
      <c r="L148" s="97" t="s">
        <v>54</v>
      </c>
      <c r="M148" s="97" t="s">
        <v>54</v>
      </c>
      <c r="N148" s="97" t="s">
        <v>54</v>
      </c>
      <c r="O148" s="97" t="s">
        <v>142</v>
      </c>
      <c r="P148" s="97" t="s">
        <v>54</v>
      </c>
      <c r="Q148" s="97" t="s">
        <v>54</v>
      </c>
      <c r="R148" s="97" t="s">
        <v>54</v>
      </c>
      <c r="S148" s="97" t="s">
        <v>54</v>
      </c>
      <c r="T148" s="97" t="s">
        <v>54</v>
      </c>
      <c r="U148" s="97" t="s">
        <v>54</v>
      </c>
      <c r="V148" s="70" t="s">
        <v>54</v>
      </c>
      <c r="W148" s="220"/>
      <c r="X148" s="202"/>
      <c r="Y148" s="202"/>
      <c r="Z148" s="202"/>
      <c r="AA148" s="202"/>
      <c r="AB148" s="202"/>
      <c r="AC148" s="202"/>
      <c r="AD148" s="202"/>
      <c r="AE148" s="202"/>
      <c r="AF148" s="202"/>
      <c r="AG148" s="202"/>
      <c r="AH148" s="202"/>
      <c r="AI148" s="202"/>
      <c r="AJ148" s="202"/>
      <c r="AK148" s="202"/>
      <c r="AL148" s="203"/>
    </row>
    <row r="149" spans="1:42" s="9" customFormat="1" ht="55.9" customHeight="1" x14ac:dyDescent="0.25">
      <c r="A149" s="188"/>
      <c r="B149" s="191"/>
      <c r="C149" s="188"/>
      <c r="D149" s="188"/>
      <c r="E149" s="188"/>
      <c r="F149" s="191"/>
      <c r="G149" s="194"/>
      <c r="H149" s="188"/>
      <c r="I149" s="94" t="s">
        <v>55</v>
      </c>
      <c r="J149" s="115">
        <v>0</v>
      </c>
      <c r="K149" s="115">
        <v>0</v>
      </c>
      <c r="L149" s="115">
        <v>0</v>
      </c>
      <c r="M149" s="115">
        <v>0</v>
      </c>
      <c r="N149" s="115">
        <v>0</v>
      </c>
      <c r="O149" s="115">
        <v>0</v>
      </c>
      <c r="P149" s="115">
        <v>0</v>
      </c>
      <c r="Q149" s="115">
        <v>0</v>
      </c>
      <c r="R149" s="115">
        <v>0</v>
      </c>
      <c r="S149" s="115">
        <v>0</v>
      </c>
      <c r="T149" s="115">
        <v>0</v>
      </c>
      <c r="U149" s="115">
        <v>0</v>
      </c>
      <c r="V149" s="70">
        <f>SUM(J149:U149)</f>
        <v>0</v>
      </c>
      <c r="W149" s="220"/>
      <c r="X149" s="202"/>
      <c r="Y149" s="202"/>
      <c r="Z149" s="202"/>
      <c r="AA149" s="202"/>
      <c r="AB149" s="202"/>
      <c r="AC149" s="202"/>
      <c r="AD149" s="202"/>
      <c r="AE149" s="202"/>
      <c r="AF149" s="202"/>
      <c r="AG149" s="202"/>
      <c r="AH149" s="202"/>
      <c r="AI149" s="202"/>
      <c r="AJ149" s="202"/>
      <c r="AK149" s="202"/>
      <c r="AL149" s="203"/>
    </row>
    <row r="150" spans="1:42" s="9" customFormat="1" ht="55.9" customHeight="1" x14ac:dyDescent="0.25">
      <c r="A150" s="188"/>
      <c r="B150" s="191"/>
      <c r="C150" s="188"/>
      <c r="D150" s="188"/>
      <c r="E150" s="188"/>
      <c r="F150" s="191"/>
      <c r="G150" s="194"/>
      <c r="H150" s="188"/>
      <c r="I150" s="97" t="s">
        <v>56</v>
      </c>
      <c r="J150" s="117" t="e">
        <f>+J149/J147</f>
        <v>#DIV/0!</v>
      </c>
      <c r="K150" s="117">
        <f t="shared" ref="K150:U150" si="389">+K149/K147</f>
        <v>0</v>
      </c>
      <c r="L150" s="117" t="e">
        <f t="shared" si="389"/>
        <v>#DIV/0!</v>
      </c>
      <c r="M150" s="117" t="e">
        <f t="shared" si="389"/>
        <v>#DIV/0!</v>
      </c>
      <c r="N150" s="117" t="e">
        <f t="shared" si="389"/>
        <v>#DIV/0!</v>
      </c>
      <c r="O150" s="117">
        <f t="shared" si="389"/>
        <v>0</v>
      </c>
      <c r="P150" s="117" t="e">
        <f t="shared" si="389"/>
        <v>#DIV/0!</v>
      </c>
      <c r="Q150" s="117" t="e">
        <f t="shared" si="389"/>
        <v>#DIV/0!</v>
      </c>
      <c r="R150" s="117" t="e">
        <f t="shared" si="389"/>
        <v>#DIV/0!</v>
      </c>
      <c r="S150" s="117" t="e">
        <f t="shared" si="389"/>
        <v>#DIV/0!</v>
      </c>
      <c r="T150" s="117" t="e">
        <f t="shared" si="389"/>
        <v>#DIV/0!</v>
      </c>
      <c r="U150" s="117" t="e">
        <f t="shared" si="389"/>
        <v>#DIV/0!</v>
      </c>
      <c r="V150" s="70" t="s">
        <v>54</v>
      </c>
      <c r="W150" s="220"/>
      <c r="X150" s="202"/>
      <c r="Y150" s="202"/>
      <c r="Z150" s="202"/>
      <c r="AA150" s="202"/>
      <c r="AB150" s="202"/>
      <c r="AC150" s="202"/>
      <c r="AD150" s="202"/>
      <c r="AE150" s="202"/>
      <c r="AF150" s="202"/>
      <c r="AG150" s="202"/>
      <c r="AH150" s="202"/>
      <c r="AI150" s="202"/>
      <c r="AJ150" s="202"/>
      <c r="AK150" s="202"/>
      <c r="AL150" s="203"/>
    </row>
    <row r="151" spans="1:42" s="9" customFormat="1" ht="55.9" customHeight="1" x14ac:dyDescent="0.25">
      <c r="A151" s="189"/>
      <c r="B151" s="192"/>
      <c r="C151" s="189"/>
      <c r="D151" s="189"/>
      <c r="E151" s="189"/>
      <c r="F151" s="192"/>
      <c r="G151" s="195"/>
      <c r="H151" s="189"/>
      <c r="I151" s="94" t="s">
        <v>57</v>
      </c>
      <c r="J151" s="104"/>
      <c r="K151" s="104"/>
      <c r="L151" s="104"/>
      <c r="M151" s="104"/>
      <c r="N151" s="104"/>
      <c r="O151" s="104"/>
      <c r="P151" s="104"/>
      <c r="Q151" s="104"/>
      <c r="R151" s="104"/>
      <c r="S151" s="104"/>
      <c r="T151" s="104"/>
      <c r="U151" s="104"/>
      <c r="V151" s="70" t="s">
        <v>54</v>
      </c>
      <c r="W151" s="221"/>
      <c r="X151" s="202"/>
      <c r="Y151" s="202"/>
      <c r="Z151" s="202"/>
      <c r="AA151" s="202"/>
      <c r="AB151" s="202"/>
      <c r="AC151" s="202"/>
      <c r="AD151" s="202"/>
      <c r="AE151" s="202"/>
      <c r="AF151" s="202"/>
      <c r="AG151" s="202"/>
      <c r="AH151" s="202"/>
      <c r="AI151" s="202"/>
      <c r="AJ151" s="202"/>
      <c r="AK151" s="202"/>
      <c r="AL151" s="203"/>
    </row>
    <row r="152" spans="1:42" s="9" customFormat="1" ht="55.9" customHeight="1" x14ac:dyDescent="0.25">
      <c r="A152" s="187" t="s">
        <v>84</v>
      </c>
      <c r="B152" s="190" t="s">
        <v>144</v>
      </c>
      <c r="C152" s="187" t="s">
        <v>145</v>
      </c>
      <c r="D152" s="187"/>
      <c r="E152" s="187"/>
      <c r="F152" s="190" t="s">
        <v>146</v>
      </c>
      <c r="G152" s="196">
        <v>0.1</v>
      </c>
      <c r="H152" s="187" t="s">
        <v>147</v>
      </c>
      <c r="I152" s="1" t="s">
        <v>51</v>
      </c>
      <c r="J152" s="100">
        <v>0</v>
      </c>
      <c r="K152" s="100">
        <v>1</v>
      </c>
      <c r="L152" s="100">
        <v>0</v>
      </c>
      <c r="M152" s="100">
        <v>0</v>
      </c>
      <c r="N152" s="100">
        <v>0</v>
      </c>
      <c r="O152" s="100">
        <v>0</v>
      </c>
      <c r="P152" s="100">
        <v>0</v>
      </c>
      <c r="Q152" s="100">
        <v>0</v>
      </c>
      <c r="R152" s="100">
        <v>0</v>
      </c>
      <c r="S152" s="100">
        <v>0</v>
      </c>
      <c r="T152" s="100">
        <v>0</v>
      </c>
      <c r="U152" s="100">
        <v>0</v>
      </c>
      <c r="V152" s="70">
        <f t="shared" ref="V152" si="390">SUM(J152:U152)</f>
        <v>1</v>
      </c>
      <c r="W152" s="219"/>
      <c r="X152" s="201">
        <f t="shared" ref="X152" si="391">SUM(J152:M152)</f>
        <v>1</v>
      </c>
      <c r="Y152" s="201">
        <f t="shared" ref="Y152" si="392">SUM(J154:M154)</f>
        <v>0</v>
      </c>
      <c r="Z152" s="201">
        <f t="shared" ref="Z152" si="393">SUM(J154:M154)/SUM(J152:M152)</f>
        <v>0</v>
      </c>
      <c r="AA152" s="204" t="s">
        <v>62</v>
      </c>
      <c r="AB152" s="204" t="s">
        <v>62</v>
      </c>
      <c r="AC152" s="204" t="s">
        <v>62</v>
      </c>
      <c r="AD152" s="201">
        <f t="shared" ref="AD152" si="394">SUM(R152:U152)</f>
        <v>0</v>
      </c>
      <c r="AE152" s="201">
        <f t="shared" ref="AE152" si="395">SUM(R154:U154)</f>
        <v>0</v>
      </c>
      <c r="AF152" s="201" t="e">
        <f t="shared" ref="AF152" si="396">SUM(R154:U154)/SUM(R152:U152)</f>
        <v>#DIV/0!</v>
      </c>
      <c r="AG152" s="201">
        <f t="shared" ref="AG152" si="397">SUM(J152:O152)</f>
        <v>1</v>
      </c>
      <c r="AH152" s="201">
        <f t="shared" ref="AH152" si="398">SUM(J154:O154)</f>
        <v>0</v>
      </c>
      <c r="AI152" s="201">
        <f t="shared" ref="AI152" si="399">SUM(J154:O154)/SUM(J152:O152)</f>
        <v>0</v>
      </c>
      <c r="AJ152" s="201">
        <f t="shared" ref="AJ152" si="400">SUM(J152:U152)</f>
        <v>1</v>
      </c>
      <c r="AK152" s="201">
        <f t="shared" ref="AK152" si="401">SUM(J154:U154)</f>
        <v>0</v>
      </c>
      <c r="AL152" s="203">
        <f t="shared" ref="AL152" si="402">+AK152/AJ152</f>
        <v>0</v>
      </c>
      <c r="AM152" s="199"/>
      <c r="AN152" s="200"/>
      <c r="AO152" s="200"/>
      <c r="AP152" s="200"/>
    </row>
    <row r="153" spans="1:42" s="9" customFormat="1" ht="55.9" customHeight="1" x14ac:dyDescent="0.25">
      <c r="A153" s="188"/>
      <c r="B153" s="191"/>
      <c r="C153" s="188"/>
      <c r="D153" s="188"/>
      <c r="E153" s="188"/>
      <c r="F153" s="191"/>
      <c r="G153" s="197"/>
      <c r="H153" s="188"/>
      <c r="I153" s="94" t="s">
        <v>52</v>
      </c>
      <c r="J153" s="97" t="s">
        <v>54</v>
      </c>
      <c r="K153" s="99" t="s">
        <v>148</v>
      </c>
      <c r="L153" s="97" t="s">
        <v>54</v>
      </c>
      <c r="M153" s="97" t="s">
        <v>54</v>
      </c>
      <c r="N153" s="97" t="s">
        <v>54</v>
      </c>
      <c r="O153" s="97" t="s">
        <v>54</v>
      </c>
      <c r="P153" s="97" t="s">
        <v>54</v>
      </c>
      <c r="Q153" s="97" t="s">
        <v>54</v>
      </c>
      <c r="R153" s="97" t="s">
        <v>54</v>
      </c>
      <c r="S153" s="99" t="s">
        <v>54</v>
      </c>
      <c r="T153" s="99" t="s">
        <v>54</v>
      </c>
      <c r="U153" s="97" t="s">
        <v>54</v>
      </c>
      <c r="V153" s="70" t="s">
        <v>54</v>
      </c>
      <c r="W153" s="220"/>
      <c r="X153" s="202"/>
      <c r="Y153" s="202"/>
      <c r="Z153" s="202"/>
      <c r="AA153" s="205"/>
      <c r="AB153" s="205"/>
      <c r="AC153" s="205"/>
      <c r="AD153" s="202"/>
      <c r="AE153" s="202"/>
      <c r="AF153" s="202"/>
      <c r="AG153" s="202"/>
      <c r="AH153" s="202"/>
      <c r="AI153" s="202"/>
      <c r="AJ153" s="202"/>
      <c r="AK153" s="202"/>
      <c r="AL153" s="203"/>
    </row>
    <row r="154" spans="1:42" s="9" customFormat="1" ht="55.9" customHeight="1" x14ac:dyDescent="0.25">
      <c r="A154" s="188"/>
      <c r="B154" s="191"/>
      <c r="C154" s="188"/>
      <c r="D154" s="188"/>
      <c r="E154" s="188"/>
      <c r="F154" s="191"/>
      <c r="G154" s="197"/>
      <c r="H154" s="188"/>
      <c r="I154" s="94" t="s">
        <v>55</v>
      </c>
      <c r="J154" s="115">
        <v>0</v>
      </c>
      <c r="K154" s="115">
        <v>0</v>
      </c>
      <c r="L154" s="115">
        <v>0</v>
      </c>
      <c r="M154" s="115">
        <v>0</v>
      </c>
      <c r="N154" s="115">
        <v>0</v>
      </c>
      <c r="O154" s="115">
        <v>0</v>
      </c>
      <c r="P154" s="115">
        <v>0</v>
      </c>
      <c r="Q154" s="115">
        <v>0</v>
      </c>
      <c r="R154" s="115">
        <v>0</v>
      </c>
      <c r="S154" s="115">
        <v>0</v>
      </c>
      <c r="T154" s="115">
        <v>0</v>
      </c>
      <c r="U154" s="115">
        <v>0</v>
      </c>
      <c r="V154" s="70">
        <f>SUM(J154:U154)</f>
        <v>0</v>
      </c>
      <c r="W154" s="220"/>
      <c r="X154" s="202"/>
      <c r="Y154" s="202"/>
      <c r="Z154" s="202"/>
      <c r="AA154" s="205"/>
      <c r="AB154" s="205"/>
      <c r="AC154" s="205"/>
      <c r="AD154" s="202"/>
      <c r="AE154" s="202"/>
      <c r="AF154" s="202"/>
      <c r="AG154" s="202"/>
      <c r="AH154" s="202"/>
      <c r="AI154" s="202"/>
      <c r="AJ154" s="202"/>
      <c r="AK154" s="202"/>
      <c r="AL154" s="203"/>
    </row>
    <row r="155" spans="1:42" s="9" customFormat="1" ht="55.9" customHeight="1" x14ac:dyDescent="0.25">
      <c r="A155" s="188"/>
      <c r="B155" s="191"/>
      <c r="C155" s="188"/>
      <c r="D155" s="188"/>
      <c r="E155" s="188"/>
      <c r="F155" s="191"/>
      <c r="G155" s="197"/>
      <c r="H155" s="188"/>
      <c r="I155" s="97" t="s">
        <v>56</v>
      </c>
      <c r="J155" s="117" t="e">
        <f>+J154/J152</f>
        <v>#DIV/0!</v>
      </c>
      <c r="K155" s="117">
        <f t="shared" ref="K155:U155" si="403">+K154/K152</f>
        <v>0</v>
      </c>
      <c r="L155" s="117" t="e">
        <f t="shared" si="403"/>
        <v>#DIV/0!</v>
      </c>
      <c r="M155" s="117" t="e">
        <f t="shared" si="403"/>
        <v>#DIV/0!</v>
      </c>
      <c r="N155" s="117" t="e">
        <f t="shared" si="403"/>
        <v>#DIV/0!</v>
      </c>
      <c r="O155" s="117" t="e">
        <f t="shared" si="403"/>
        <v>#DIV/0!</v>
      </c>
      <c r="P155" s="117" t="e">
        <f t="shared" si="403"/>
        <v>#DIV/0!</v>
      </c>
      <c r="Q155" s="117" t="e">
        <f t="shared" si="403"/>
        <v>#DIV/0!</v>
      </c>
      <c r="R155" s="117" t="e">
        <f t="shared" si="403"/>
        <v>#DIV/0!</v>
      </c>
      <c r="S155" s="117" t="e">
        <f t="shared" si="403"/>
        <v>#DIV/0!</v>
      </c>
      <c r="T155" s="117" t="e">
        <f t="shared" si="403"/>
        <v>#DIV/0!</v>
      </c>
      <c r="U155" s="117" t="e">
        <f t="shared" si="403"/>
        <v>#DIV/0!</v>
      </c>
      <c r="V155" s="70" t="s">
        <v>54</v>
      </c>
      <c r="W155" s="220"/>
      <c r="X155" s="202"/>
      <c r="Y155" s="202"/>
      <c r="Z155" s="202"/>
      <c r="AA155" s="205"/>
      <c r="AB155" s="205"/>
      <c r="AC155" s="205"/>
      <c r="AD155" s="202"/>
      <c r="AE155" s="202"/>
      <c r="AF155" s="202"/>
      <c r="AG155" s="202"/>
      <c r="AH155" s="202"/>
      <c r="AI155" s="202"/>
      <c r="AJ155" s="202"/>
      <c r="AK155" s="202"/>
      <c r="AL155" s="203"/>
    </row>
    <row r="156" spans="1:42" s="9" customFormat="1" ht="55.9" customHeight="1" x14ac:dyDescent="0.25">
      <c r="A156" s="189"/>
      <c r="B156" s="192"/>
      <c r="C156" s="189"/>
      <c r="D156" s="189"/>
      <c r="E156" s="189"/>
      <c r="F156" s="192"/>
      <c r="G156" s="198"/>
      <c r="H156" s="189"/>
      <c r="I156" s="94" t="s">
        <v>57</v>
      </c>
      <c r="J156" s="104"/>
      <c r="K156" s="104"/>
      <c r="L156" s="104"/>
      <c r="M156" s="104"/>
      <c r="N156" s="104"/>
      <c r="O156" s="104"/>
      <c r="P156" s="104"/>
      <c r="Q156" s="104"/>
      <c r="R156" s="104"/>
      <c r="S156" s="104"/>
      <c r="T156" s="104"/>
      <c r="U156" s="104"/>
      <c r="V156" s="70" t="s">
        <v>54</v>
      </c>
      <c r="W156" s="221"/>
      <c r="X156" s="202"/>
      <c r="Y156" s="202"/>
      <c r="Z156" s="202"/>
      <c r="AA156" s="205"/>
      <c r="AB156" s="205"/>
      <c r="AC156" s="205"/>
      <c r="AD156" s="202"/>
      <c r="AE156" s="202"/>
      <c r="AF156" s="202"/>
      <c r="AG156" s="202"/>
      <c r="AH156" s="202"/>
      <c r="AI156" s="202"/>
      <c r="AJ156" s="202"/>
      <c r="AK156" s="202"/>
      <c r="AL156" s="203"/>
    </row>
    <row r="157" spans="1:42" s="9" customFormat="1" ht="55.9" customHeight="1" x14ac:dyDescent="0.25">
      <c r="A157" s="187" t="s">
        <v>84</v>
      </c>
      <c r="B157" s="190" t="s">
        <v>144</v>
      </c>
      <c r="C157" s="187" t="s">
        <v>145</v>
      </c>
      <c r="D157" s="187"/>
      <c r="E157" s="187"/>
      <c r="F157" s="190" t="s">
        <v>149</v>
      </c>
      <c r="G157" s="196" t="s">
        <v>150</v>
      </c>
      <c r="H157" s="187" t="s">
        <v>147</v>
      </c>
      <c r="I157" s="1" t="s">
        <v>51</v>
      </c>
      <c r="J157" s="100">
        <v>0</v>
      </c>
      <c r="K157" s="100">
        <v>0</v>
      </c>
      <c r="L157" s="100">
        <v>0.3</v>
      </c>
      <c r="M157" s="100">
        <v>0</v>
      </c>
      <c r="N157" s="100">
        <v>0</v>
      </c>
      <c r="O157" s="100">
        <v>0.2</v>
      </c>
      <c r="P157" s="100">
        <v>0</v>
      </c>
      <c r="Q157" s="100">
        <v>0</v>
      </c>
      <c r="R157" s="100">
        <v>0</v>
      </c>
      <c r="S157" s="100">
        <v>0</v>
      </c>
      <c r="T157" s="100">
        <v>0.3</v>
      </c>
      <c r="U157" s="100">
        <v>0.2</v>
      </c>
      <c r="V157" s="70">
        <f t="shared" ref="V157" si="404">SUM(J157:U157)</f>
        <v>1</v>
      </c>
      <c r="W157" s="219"/>
      <c r="X157" s="201">
        <f t="shared" ref="X157" si="405">SUM(J157:M157)</f>
        <v>0.3</v>
      </c>
      <c r="Y157" s="201">
        <f t="shared" ref="Y157" si="406">SUM(J159:M159)</f>
        <v>0</v>
      </c>
      <c r="Z157" s="201">
        <f t="shared" ref="Z157" si="407">SUM(J159:M159)/SUM(J157:M157)</f>
        <v>0</v>
      </c>
      <c r="AA157" s="201">
        <f t="shared" ref="AA157" si="408">SUM(N157:Q157)</f>
        <v>0.2</v>
      </c>
      <c r="AB157" s="201">
        <f t="shared" ref="AB157" si="409">SUM(N159:Q159)</f>
        <v>0</v>
      </c>
      <c r="AC157" s="201">
        <f t="shared" ref="AC157" si="410">SUM(N159:Q159)/SUM(N157:Q157)</f>
        <v>0</v>
      </c>
      <c r="AD157" s="201"/>
      <c r="AE157" s="201">
        <f t="shared" ref="AE157" si="411">SUM(R159:U159)</f>
        <v>0</v>
      </c>
      <c r="AF157" s="201">
        <f t="shared" ref="AF157" si="412">SUM(R159:U159)/SUM(R157:U157)</f>
        <v>0</v>
      </c>
      <c r="AG157" s="201">
        <f t="shared" ref="AG157" si="413">SUM(J157:O157)</f>
        <v>0.5</v>
      </c>
      <c r="AH157" s="201">
        <f t="shared" ref="AH157" si="414">SUM(J159:O159)</f>
        <v>0</v>
      </c>
      <c r="AI157" s="201">
        <f t="shared" ref="AI157" si="415">SUM(J159:O159)/SUM(J157:O157)</f>
        <v>0</v>
      </c>
      <c r="AJ157" s="201">
        <f t="shared" ref="AJ157" si="416">SUM(J157:U157)</f>
        <v>1</v>
      </c>
      <c r="AK157" s="201">
        <f t="shared" ref="AK157" si="417">SUM(J159:U159)</f>
        <v>0</v>
      </c>
      <c r="AL157" s="203">
        <f t="shared" ref="AL157" si="418">+AK157/AJ157</f>
        <v>0</v>
      </c>
      <c r="AM157" s="199"/>
      <c r="AN157" s="200"/>
      <c r="AO157" s="200"/>
      <c r="AP157" s="200"/>
    </row>
    <row r="158" spans="1:42" s="9" customFormat="1" ht="55.9" customHeight="1" x14ac:dyDescent="0.25">
      <c r="A158" s="188"/>
      <c r="B158" s="191"/>
      <c r="C158" s="188"/>
      <c r="D158" s="188"/>
      <c r="E158" s="188"/>
      <c r="F158" s="191"/>
      <c r="G158" s="197"/>
      <c r="H158" s="188"/>
      <c r="I158" s="94" t="s">
        <v>52</v>
      </c>
      <c r="J158" s="99" t="s">
        <v>54</v>
      </c>
      <c r="K158" s="99" t="s">
        <v>54</v>
      </c>
      <c r="L158" s="99" t="s">
        <v>151</v>
      </c>
      <c r="M158" s="99" t="s">
        <v>54</v>
      </c>
      <c r="N158" s="99" t="s">
        <v>54</v>
      </c>
      <c r="O158" s="99" t="s">
        <v>152</v>
      </c>
      <c r="P158" s="99" t="s">
        <v>54</v>
      </c>
      <c r="Q158" s="99" t="s">
        <v>54</v>
      </c>
      <c r="R158" s="99" t="s">
        <v>54</v>
      </c>
      <c r="S158" s="99" t="s">
        <v>54</v>
      </c>
      <c r="T158" s="99" t="s">
        <v>152</v>
      </c>
      <c r="U158" s="99" t="s">
        <v>153</v>
      </c>
      <c r="V158" s="70" t="s">
        <v>54</v>
      </c>
      <c r="W158" s="222"/>
      <c r="X158" s="202"/>
      <c r="Y158" s="202"/>
      <c r="Z158" s="202"/>
      <c r="AA158" s="202"/>
      <c r="AB158" s="202"/>
      <c r="AC158" s="202"/>
      <c r="AD158" s="202"/>
      <c r="AE158" s="202"/>
      <c r="AF158" s="202"/>
      <c r="AG158" s="202"/>
      <c r="AH158" s="202"/>
      <c r="AI158" s="202"/>
      <c r="AJ158" s="202"/>
      <c r="AK158" s="202"/>
      <c r="AL158" s="203"/>
    </row>
    <row r="159" spans="1:42" s="9" customFormat="1" ht="55.9" customHeight="1" x14ac:dyDescent="0.25">
      <c r="A159" s="188"/>
      <c r="B159" s="191"/>
      <c r="C159" s="188"/>
      <c r="D159" s="188"/>
      <c r="E159" s="188"/>
      <c r="F159" s="191"/>
      <c r="G159" s="197"/>
      <c r="H159" s="188"/>
      <c r="I159" s="94" t="s">
        <v>55</v>
      </c>
      <c r="J159" s="115">
        <v>0</v>
      </c>
      <c r="K159" s="115">
        <v>0</v>
      </c>
      <c r="L159" s="115">
        <v>0</v>
      </c>
      <c r="M159" s="115">
        <v>0</v>
      </c>
      <c r="N159" s="115">
        <v>0</v>
      </c>
      <c r="O159" s="115">
        <v>0</v>
      </c>
      <c r="P159" s="115">
        <v>0</v>
      </c>
      <c r="Q159" s="115">
        <v>0</v>
      </c>
      <c r="R159" s="115">
        <v>0</v>
      </c>
      <c r="S159" s="115">
        <v>0</v>
      </c>
      <c r="T159" s="115">
        <v>0</v>
      </c>
      <c r="U159" s="115">
        <v>0</v>
      </c>
      <c r="V159" s="70">
        <f>SUM(J159:U159)</f>
        <v>0</v>
      </c>
      <c r="W159" s="222"/>
      <c r="X159" s="202"/>
      <c r="Y159" s="202"/>
      <c r="Z159" s="202"/>
      <c r="AA159" s="202"/>
      <c r="AB159" s="202"/>
      <c r="AC159" s="202"/>
      <c r="AD159" s="202"/>
      <c r="AE159" s="202"/>
      <c r="AF159" s="202"/>
      <c r="AG159" s="202"/>
      <c r="AH159" s="202"/>
      <c r="AI159" s="202"/>
      <c r="AJ159" s="202"/>
      <c r="AK159" s="202"/>
      <c r="AL159" s="203"/>
    </row>
    <row r="160" spans="1:42" s="9" customFormat="1" ht="55.9" customHeight="1" x14ac:dyDescent="0.25">
      <c r="A160" s="188"/>
      <c r="B160" s="191"/>
      <c r="C160" s="188"/>
      <c r="D160" s="188"/>
      <c r="E160" s="188"/>
      <c r="F160" s="191"/>
      <c r="G160" s="197"/>
      <c r="H160" s="188"/>
      <c r="I160" s="97" t="s">
        <v>56</v>
      </c>
      <c r="J160" s="186" t="e">
        <f>J159/J157</f>
        <v>#DIV/0!</v>
      </c>
      <c r="K160" s="186" t="e">
        <f t="shared" ref="K160:U160" si="419">K159/K157</f>
        <v>#DIV/0!</v>
      </c>
      <c r="L160" s="186">
        <f t="shared" si="419"/>
        <v>0</v>
      </c>
      <c r="M160" s="186" t="e">
        <f t="shared" si="419"/>
        <v>#DIV/0!</v>
      </c>
      <c r="N160" s="186" t="e">
        <f t="shared" si="419"/>
        <v>#DIV/0!</v>
      </c>
      <c r="O160" s="186">
        <f t="shared" si="419"/>
        <v>0</v>
      </c>
      <c r="P160" s="186" t="e">
        <f t="shared" si="419"/>
        <v>#DIV/0!</v>
      </c>
      <c r="Q160" s="186" t="e">
        <f t="shared" si="419"/>
        <v>#DIV/0!</v>
      </c>
      <c r="R160" s="186" t="e">
        <f t="shared" si="419"/>
        <v>#DIV/0!</v>
      </c>
      <c r="S160" s="186" t="e">
        <f t="shared" si="419"/>
        <v>#DIV/0!</v>
      </c>
      <c r="T160" s="186">
        <f t="shared" si="419"/>
        <v>0</v>
      </c>
      <c r="U160" s="186">
        <f t="shared" si="419"/>
        <v>0</v>
      </c>
      <c r="V160" s="70" t="s">
        <v>54</v>
      </c>
      <c r="W160" s="222"/>
      <c r="X160" s="202"/>
      <c r="Y160" s="202"/>
      <c r="Z160" s="202"/>
      <c r="AA160" s="202"/>
      <c r="AB160" s="202"/>
      <c r="AC160" s="202"/>
      <c r="AD160" s="202"/>
      <c r="AE160" s="202"/>
      <c r="AF160" s="202"/>
      <c r="AG160" s="202"/>
      <c r="AH160" s="202"/>
      <c r="AI160" s="202"/>
      <c r="AJ160" s="202"/>
      <c r="AK160" s="202"/>
      <c r="AL160" s="203"/>
    </row>
    <row r="161" spans="1:42" s="9" customFormat="1" ht="55.9" customHeight="1" x14ac:dyDescent="0.25">
      <c r="A161" s="189"/>
      <c r="B161" s="192"/>
      <c r="C161" s="189"/>
      <c r="D161" s="189"/>
      <c r="E161" s="189"/>
      <c r="F161" s="192"/>
      <c r="G161" s="198"/>
      <c r="H161" s="189"/>
      <c r="I161" s="94" t="s">
        <v>57</v>
      </c>
      <c r="J161" s="104"/>
      <c r="K161" s="104"/>
      <c r="L161" s="104"/>
      <c r="M161" s="104"/>
      <c r="N161" s="104"/>
      <c r="O161" s="104"/>
      <c r="P161" s="104"/>
      <c r="Q161" s="104"/>
      <c r="R161" s="104"/>
      <c r="S161" s="104"/>
      <c r="T161" s="104"/>
      <c r="U161" s="104"/>
      <c r="V161" s="70" t="s">
        <v>54</v>
      </c>
      <c r="W161" s="223"/>
      <c r="X161" s="202"/>
      <c r="Y161" s="202"/>
      <c r="Z161" s="202"/>
      <c r="AA161" s="202"/>
      <c r="AB161" s="202"/>
      <c r="AC161" s="202"/>
      <c r="AD161" s="202"/>
      <c r="AE161" s="202"/>
      <c r="AF161" s="202"/>
      <c r="AG161" s="202"/>
      <c r="AH161" s="202"/>
      <c r="AI161" s="202"/>
      <c r="AJ161" s="202"/>
      <c r="AK161" s="202"/>
      <c r="AL161" s="203"/>
    </row>
    <row r="162" spans="1:42" s="9" customFormat="1" ht="55.9" customHeight="1" x14ac:dyDescent="0.25">
      <c r="A162" s="187" t="s">
        <v>84</v>
      </c>
      <c r="B162" s="190" t="s">
        <v>144</v>
      </c>
      <c r="C162" s="187" t="s">
        <v>145</v>
      </c>
      <c r="D162" s="187"/>
      <c r="E162" s="187"/>
      <c r="F162" s="190" t="s">
        <v>154</v>
      </c>
      <c r="G162" s="196">
        <v>0.1</v>
      </c>
      <c r="H162" s="187" t="s">
        <v>147</v>
      </c>
      <c r="I162" s="1" t="s">
        <v>51</v>
      </c>
      <c r="J162" s="100">
        <v>0</v>
      </c>
      <c r="K162" s="100">
        <v>0.25</v>
      </c>
      <c r="L162" s="100">
        <v>0.3</v>
      </c>
      <c r="M162" s="100">
        <v>0.05</v>
      </c>
      <c r="N162" s="100">
        <v>0.05</v>
      </c>
      <c r="O162" s="100">
        <v>0.05</v>
      </c>
      <c r="P162" s="100">
        <v>0.05</v>
      </c>
      <c r="Q162" s="100">
        <v>0.05</v>
      </c>
      <c r="R162" s="100">
        <v>0.05</v>
      </c>
      <c r="S162" s="100">
        <v>0.05</v>
      </c>
      <c r="T162" s="100">
        <v>0</v>
      </c>
      <c r="U162" s="100">
        <v>0.1</v>
      </c>
      <c r="V162" s="70">
        <f t="shared" ref="V162" si="420">SUM(J162:U162)</f>
        <v>1.0000000000000004</v>
      </c>
      <c r="W162" s="219"/>
      <c r="X162" s="204" t="s">
        <v>62</v>
      </c>
      <c r="Y162" s="204" t="s">
        <v>62</v>
      </c>
      <c r="Z162" s="204" t="s">
        <v>62</v>
      </c>
      <c r="AA162" s="201">
        <f t="shared" ref="AA162" si="421">SUM(N162:Q162)</f>
        <v>0.2</v>
      </c>
      <c r="AB162" s="201">
        <f t="shared" ref="AB162" si="422">SUM(N164:Q164)</f>
        <v>0</v>
      </c>
      <c r="AC162" s="201">
        <f t="shared" ref="AC162" si="423">SUM(N164:Q164)/SUM(N162:Q162)</f>
        <v>0</v>
      </c>
      <c r="AD162" s="201">
        <f t="shared" ref="AD162" si="424">SUM(R162:U162)</f>
        <v>0.2</v>
      </c>
      <c r="AE162" s="201">
        <f t="shared" ref="AE162" si="425">SUM(R164:U164)</f>
        <v>0</v>
      </c>
      <c r="AF162" s="201">
        <f t="shared" ref="AF162" si="426">SUM(R164:U164)/SUM(R162:U162)</f>
        <v>0</v>
      </c>
      <c r="AG162" s="201">
        <f t="shared" ref="AG162" si="427">SUM(J162:O162)</f>
        <v>0.70000000000000018</v>
      </c>
      <c r="AH162" s="201">
        <f t="shared" ref="AH162" si="428">SUM(J164:O164)</f>
        <v>0</v>
      </c>
      <c r="AI162" s="201">
        <f t="shared" ref="AI162" si="429">SUM(J164:O164)/SUM(J162:O162)</f>
        <v>0</v>
      </c>
      <c r="AJ162" s="201">
        <f t="shared" ref="AJ162" si="430">SUM(J162:U162)</f>
        <v>1.0000000000000004</v>
      </c>
      <c r="AK162" s="201">
        <f t="shared" ref="AK162" si="431">SUM(J164:U164)</f>
        <v>0</v>
      </c>
      <c r="AL162" s="203">
        <f t="shared" ref="AL162" si="432">+AK162/AJ162</f>
        <v>0</v>
      </c>
      <c r="AM162" s="199"/>
      <c r="AN162" s="200"/>
      <c r="AO162" s="200"/>
      <c r="AP162" s="200"/>
    </row>
    <row r="163" spans="1:42" s="9" customFormat="1" ht="55.9" customHeight="1" x14ac:dyDescent="0.25">
      <c r="A163" s="188"/>
      <c r="B163" s="191"/>
      <c r="C163" s="188"/>
      <c r="D163" s="188"/>
      <c r="E163" s="188"/>
      <c r="F163" s="191"/>
      <c r="G163" s="197"/>
      <c r="H163" s="188"/>
      <c r="I163" s="94" t="s">
        <v>52</v>
      </c>
      <c r="J163" s="97" t="s">
        <v>54</v>
      </c>
      <c r="K163" s="97" t="s">
        <v>155</v>
      </c>
      <c r="L163" s="97" t="s">
        <v>156</v>
      </c>
      <c r="M163" s="97" t="s">
        <v>157</v>
      </c>
      <c r="N163" s="97" t="s">
        <v>157</v>
      </c>
      <c r="O163" s="97" t="s">
        <v>157</v>
      </c>
      <c r="P163" s="97" t="s">
        <v>157</v>
      </c>
      <c r="Q163" s="97" t="s">
        <v>157</v>
      </c>
      <c r="R163" s="97" t="s">
        <v>157</v>
      </c>
      <c r="S163" s="97" t="s">
        <v>157</v>
      </c>
      <c r="T163" s="97" t="s">
        <v>54</v>
      </c>
      <c r="U163" s="95" t="s">
        <v>158</v>
      </c>
      <c r="V163" s="70" t="s">
        <v>54</v>
      </c>
      <c r="W163" s="222"/>
      <c r="X163" s="205"/>
      <c r="Y163" s="205"/>
      <c r="Z163" s="205"/>
      <c r="AA163" s="202"/>
      <c r="AB163" s="202"/>
      <c r="AC163" s="202"/>
      <c r="AD163" s="202"/>
      <c r="AE163" s="202"/>
      <c r="AF163" s="202"/>
      <c r="AG163" s="202"/>
      <c r="AH163" s="202"/>
      <c r="AI163" s="202"/>
      <c r="AJ163" s="202"/>
      <c r="AK163" s="202"/>
      <c r="AL163" s="203"/>
    </row>
    <row r="164" spans="1:42" s="9" customFormat="1" ht="55.9" customHeight="1" x14ac:dyDescent="0.25">
      <c r="A164" s="188"/>
      <c r="B164" s="191"/>
      <c r="C164" s="188"/>
      <c r="D164" s="188"/>
      <c r="E164" s="188"/>
      <c r="F164" s="191"/>
      <c r="G164" s="197"/>
      <c r="H164" s="188"/>
      <c r="I164" s="94" t="s">
        <v>55</v>
      </c>
      <c r="J164" s="115">
        <v>0</v>
      </c>
      <c r="K164" s="115">
        <v>0</v>
      </c>
      <c r="L164" s="115">
        <v>0</v>
      </c>
      <c r="M164" s="115">
        <v>0</v>
      </c>
      <c r="N164" s="115">
        <v>0</v>
      </c>
      <c r="O164" s="115">
        <v>0</v>
      </c>
      <c r="P164" s="115">
        <v>0</v>
      </c>
      <c r="Q164" s="115">
        <v>0</v>
      </c>
      <c r="R164" s="115">
        <v>0</v>
      </c>
      <c r="S164" s="115">
        <v>0</v>
      </c>
      <c r="T164" s="115">
        <v>0</v>
      </c>
      <c r="U164" s="115">
        <v>0</v>
      </c>
      <c r="V164" s="70">
        <f>SUM(J164:U164)</f>
        <v>0</v>
      </c>
      <c r="W164" s="222"/>
      <c r="X164" s="205"/>
      <c r="Y164" s="205"/>
      <c r="Z164" s="205"/>
      <c r="AA164" s="202"/>
      <c r="AB164" s="202"/>
      <c r="AC164" s="202"/>
      <c r="AD164" s="202"/>
      <c r="AE164" s="202"/>
      <c r="AF164" s="202"/>
      <c r="AG164" s="202"/>
      <c r="AH164" s="202"/>
      <c r="AI164" s="202"/>
      <c r="AJ164" s="202"/>
      <c r="AK164" s="202"/>
      <c r="AL164" s="203"/>
    </row>
    <row r="165" spans="1:42" s="9" customFormat="1" ht="55.9" customHeight="1" x14ac:dyDescent="0.25">
      <c r="A165" s="188"/>
      <c r="B165" s="191"/>
      <c r="C165" s="188"/>
      <c r="D165" s="188"/>
      <c r="E165" s="188"/>
      <c r="F165" s="191"/>
      <c r="G165" s="197"/>
      <c r="H165" s="188"/>
      <c r="I165" s="97" t="s">
        <v>56</v>
      </c>
      <c r="J165" s="186" t="e">
        <f>J164/J162</f>
        <v>#DIV/0!</v>
      </c>
      <c r="K165" s="186">
        <f t="shared" ref="K165:U165" si="433">K164/K162</f>
        <v>0</v>
      </c>
      <c r="L165" s="186">
        <f t="shared" si="433"/>
        <v>0</v>
      </c>
      <c r="M165" s="186">
        <f t="shared" si="433"/>
        <v>0</v>
      </c>
      <c r="N165" s="186">
        <f t="shared" si="433"/>
        <v>0</v>
      </c>
      <c r="O165" s="186">
        <f t="shared" si="433"/>
        <v>0</v>
      </c>
      <c r="P165" s="186">
        <f t="shared" si="433"/>
        <v>0</v>
      </c>
      <c r="Q165" s="186">
        <f t="shared" si="433"/>
        <v>0</v>
      </c>
      <c r="R165" s="186">
        <f t="shared" si="433"/>
        <v>0</v>
      </c>
      <c r="S165" s="186">
        <f t="shared" si="433"/>
        <v>0</v>
      </c>
      <c r="T165" s="186" t="e">
        <f t="shared" si="433"/>
        <v>#DIV/0!</v>
      </c>
      <c r="U165" s="186">
        <f t="shared" si="433"/>
        <v>0</v>
      </c>
      <c r="V165" s="70" t="s">
        <v>54</v>
      </c>
      <c r="W165" s="222"/>
      <c r="X165" s="205"/>
      <c r="Y165" s="205"/>
      <c r="Z165" s="205"/>
      <c r="AA165" s="202"/>
      <c r="AB165" s="202"/>
      <c r="AC165" s="202"/>
      <c r="AD165" s="202"/>
      <c r="AE165" s="202"/>
      <c r="AF165" s="202"/>
      <c r="AG165" s="202"/>
      <c r="AH165" s="202"/>
      <c r="AI165" s="202"/>
      <c r="AJ165" s="202"/>
      <c r="AK165" s="202"/>
      <c r="AL165" s="203"/>
    </row>
    <row r="166" spans="1:42" s="9" customFormat="1" ht="55.9" customHeight="1" x14ac:dyDescent="0.25">
      <c r="A166" s="189"/>
      <c r="B166" s="192"/>
      <c r="C166" s="189"/>
      <c r="D166" s="189"/>
      <c r="E166" s="189"/>
      <c r="F166" s="192"/>
      <c r="G166" s="198"/>
      <c r="H166" s="189"/>
      <c r="I166" s="94" t="s">
        <v>57</v>
      </c>
      <c r="J166" s="104"/>
      <c r="K166" s="104"/>
      <c r="L166" s="104"/>
      <c r="M166" s="104"/>
      <c r="N166" s="104"/>
      <c r="O166" s="104"/>
      <c r="P166" s="104"/>
      <c r="Q166" s="104"/>
      <c r="R166" s="104"/>
      <c r="S166" s="104"/>
      <c r="T166" s="104"/>
      <c r="U166" s="104"/>
      <c r="V166" s="70" t="s">
        <v>54</v>
      </c>
      <c r="W166" s="223"/>
      <c r="X166" s="205"/>
      <c r="Y166" s="205"/>
      <c r="Z166" s="205"/>
      <c r="AA166" s="202"/>
      <c r="AB166" s="202"/>
      <c r="AC166" s="202"/>
      <c r="AD166" s="202"/>
      <c r="AE166" s="202"/>
      <c r="AF166" s="202"/>
      <c r="AG166" s="202"/>
      <c r="AH166" s="202"/>
      <c r="AI166" s="202"/>
      <c r="AJ166" s="202"/>
      <c r="AK166" s="202"/>
      <c r="AL166" s="203"/>
    </row>
    <row r="167" spans="1:42" s="9" customFormat="1" ht="55.9" customHeight="1" x14ac:dyDescent="0.25">
      <c r="A167" s="187" t="s">
        <v>84</v>
      </c>
      <c r="B167" s="190" t="s">
        <v>144</v>
      </c>
      <c r="C167" s="187" t="s">
        <v>145</v>
      </c>
      <c r="D167" s="187"/>
      <c r="E167" s="187"/>
      <c r="F167" s="190" t="s">
        <v>159</v>
      </c>
      <c r="G167" s="196">
        <v>0.1</v>
      </c>
      <c r="H167" s="187" t="s">
        <v>147</v>
      </c>
      <c r="I167" s="1" t="s">
        <v>51</v>
      </c>
      <c r="J167" s="100">
        <v>0</v>
      </c>
      <c r="K167" s="100">
        <v>0</v>
      </c>
      <c r="L167" s="100">
        <v>0</v>
      </c>
      <c r="M167" s="100">
        <v>0</v>
      </c>
      <c r="N167" s="100">
        <v>0.25</v>
      </c>
      <c r="O167" s="100">
        <v>0</v>
      </c>
      <c r="P167" s="100">
        <v>0.25</v>
      </c>
      <c r="Q167" s="100">
        <v>0</v>
      </c>
      <c r="R167" s="100">
        <v>0.25</v>
      </c>
      <c r="S167" s="100">
        <v>0</v>
      </c>
      <c r="T167" s="100">
        <v>0.25</v>
      </c>
      <c r="U167" s="100">
        <v>0</v>
      </c>
      <c r="V167" s="70">
        <f t="shared" ref="V167" si="434">SUM(J167:U167)</f>
        <v>1</v>
      </c>
      <c r="W167" s="184"/>
      <c r="X167" s="94"/>
      <c r="Y167" s="94"/>
      <c r="Z167" s="94"/>
      <c r="AA167" s="182"/>
      <c r="AB167" s="182"/>
      <c r="AC167" s="182"/>
      <c r="AD167" s="182"/>
      <c r="AE167" s="182"/>
      <c r="AF167" s="182"/>
      <c r="AG167" s="182"/>
      <c r="AH167" s="182"/>
      <c r="AI167" s="182"/>
      <c r="AJ167" s="182"/>
      <c r="AK167" s="182"/>
      <c r="AL167" s="183"/>
    </row>
    <row r="168" spans="1:42" s="9" customFormat="1" ht="55.9" customHeight="1" x14ac:dyDescent="0.25">
      <c r="A168" s="188"/>
      <c r="B168" s="191"/>
      <c r="C168" s="188"/>
      <c r="D168" s="188"/>
      <c r="E168" s="188"/>
      <c r="F168" s="191"/>
      <c r="G168" s="197"/>
      <c r="H168" s="188"/>
      <c r="I168" s="94" t="s">
        <v>52</v>
      </c>
      <c r="J168" s="97" t="s">
        <v>54</v>
      </c>
      <c r="K168" s="97" t="s">
        <v>54</v>
      </c>
      <c r="L168" s="97" t="s">
        <v>54</v>
      </c>
      <c r="M168" s="97" t="s">
        <v>54</v>
      </c>
      <c r="N168" s="97" t="s">
        <v>160</v>
      </c>
      <c r="O168" s="97" t="s">
        <v>54</v>
      </c>
      <c r="P168" s="97" t="s">
        <v>160</v>
      </c>
      <c r="Q168" s="97" t="s">
        <v>54</v>
      </c>
      <c r="R168" s="97" t="s">
        <v>160</v>
      </c>
      <c r="S168" s="97" t="s">
        <v>54</v>
      </c>
      <c r="T168" s="97" t="s">
        <v>160</v>
      </c>
      <c r="U168" s="95" t="s">
        <v>54</v>
      </c>
      <c r="V168" s="70" t="s">
        <v>54</v>
      </c>
      <c r="W168" s="184"/>
      <c r="X168" s="94"/>
      <c r="Y168" s="94"/>
      <c r="Z168" s="94"/>
      <c r="AA168" s="182"/>
      <c r="AB168" s="182"/>
      <c r="AC168" s="182"/>
      <c r="AD168" s="182"/>
      <c r="AE168" s="182"/>
      <c r="AF168" s="182"/>
      <c r="AG168" s="182"/>
      <c r="AH168" s="182"/>
      <c r="AI168" s="182"/>
      <c r="AJ168" s="182"/>
      <c r="AK168" s="182"/>
      <c r="AL168" s="183"/>
    </row>
    <row r="169" spans="1:42" s="9" customFormat="1" ht="55.9" customHeight="1" x14ac:dyDescent="0.25">
      <c r="A169" s="188"/>
      <c r="B169" s="191"/>
      <c r="C169" s="188"/>
      <c r="D169" s="188"/>
      <c r="E169" s="188"/>
      <c r="F169" s="191"/>
      <c r="G169" s="197"/>
      <c r="H169" s="188"/>
      <c r="I169" s="94" t="s">
        <v>55</v>
      </c>
      <c r="J169" s="115">
        <v>0</v>
      </c>
      <c r="K169" s="115">
        <v>0</v>
      </c>
      <c r="L169" s="115">
        <v>0</v>
      </c>
      <c r="M169" s="115">
        <v>0</v>
      </c>
      <c r="N169" s="115">
        <v>0</v>
      </c>
      <c r="O169" s="115">
        <v>0</v>
      </c>
      <c r="P169" s="115">
        <v>0</v>
      </c>
      <c r="Q169" s="115">
        <v>0</v>
      </c>
      <c r="R169" s="115">
        <v>0</v>
      </c>
      <c r="S169" s="115">
        <v>0</v>
      </c>
      <c r="T169" s="115">
        <v>0</v>
      </c>
      <c r="U169" s="115">
        <v>0</v>
      </c>
      <c r="V169" s="70">
        <f>SUM(J169:U169)</f>
        <v>0</v>
      </c>
      <c r="W169" s="184"/>
      <c r="X169" s="94"/>
      <c r="Y169" s="94"/>
      <c r="Z169" s="94"/>
      <c r="AA169" s="182"/>
      <c r="AB169" s="182"/>
      <c r="AC169" s="182"/>
      <c r="AD169" s="182"/>
      <c r="AE169" s="182"/>
      <c r="AF169" s="182"/>
      <c r="AG169" s="182"/>
      <c r="AH169" s="182"/>
      <c r="AI169" s="182"/>
      <c r="AJ169" s="182"/>
      <c r="AK169" s="182"/>
      <c r="AL169" s="183"/>
    </row>
    <row r="170" spans="1:42" s="9" customFormat="1" ht="55.9" customHeight="1" x14ac:dyDescent="0.25">
      <c r="A170" s="188"/>
      <c r="B170" s="191"/>
      <c r="C170" s="188"/>
      <c r="D170" s="188"/>
      <c r="E170" s="188"/>
      <c r="F170" s="191"/>
      <c r="G170" s="197"/>
      <c r="H170" s="188"/>
      <c r="I170" s="97" t="s">
        <v>56</v>
      </c>
      <c r="J170" s="117" t="e">
        <f>+J169/J167</f>
        <v>#DIV/0!</v>
      </c>
      <c r="K170" s="117" t="e">
        <f t="shared" ref="K170:U170" si="435">+K169/K167</f>
        <v>#DIV/0!</v>
      </c>
      <c r="L170" s="117" t="e">
        <f t="shared" si="435"/>
        <v>#DIV/0!</v>
      </c>
      <c r="M170" s="117" t="e">
        <f t="shared" si="435"/>
        <v>#DIV/0!</v>
      </c>
      <c r="N170" s="117">
        <f t="shared" si="435"/>
        <v>0</v>
      </c>
      <c r="O170" s="117" t="e">
        <f t="shared" si="435"/>
        <v>#DIV/0!</v>
      </c>
      <c r="P170" s="117">
        <f t="shared" si="435"/>
        <v>0</v>
      </c>
      <c r="Q170" s="117" t="e">
        <f t="shared" si="435"/>
        <v>#DIV/0!</v>
      </c>
      <c r="R170" s="117">
        <f t="shared" si="435"/>
        <v>0</v>
      </c>
      <c r="S170" s="117" t="e">
        <f t="shared" si="435"/>
        <v>#DIV/0!</v>
      </c>
      <c r="T170" s="117">
        <f t="shared" si="435"/>
        <v>0</v>
      </c>
      <c r="U170" s="117" t="e">
        <f t="shared" si="435"/>
        <v>#DIV/0!</v>
      </c>
      <c r="V170" s="70" t="s">
        <v>54</v>
      </c>
      <c r="W170" s="184"/>
      <c r="X170" s="94"/>
      <c r="Y170" s="94"/>
      <c r="Z170" s="94"/>
      <c r="AA170" s="182"/>
      <c r="AB170" s="182"/>
      <c r="AC170" s="182"/>
      <c r="AD170" s="182"/>
      <c r="AE170" s="182"/>
      <c r="AF170" s="182"/>
      <c r="AG170" s="182"/>
      <c r="AH170" s="182"/>
      <c r="AI170" s="182"/>
      <c r="AJ170" s="182"/>
      <c r="AK170" s="182"/>
      <c r="AL170" s="183"/>
    </row>
    <row r="171" spans="1:42" s="9" customFormat="1" ht="55.9" customHeight="1" x14ac:dyDescent="0.25">
      <c r="A171" s="189"/>
      <c r="B171" s="192"/>
      <c r="C171" s="189"/>
      <c r="D171" s="189"/>
      <c r="E171" s="189"/>
      <c r="F171" s="192"/>
      <c r="G171" s="198"/>
      <c r="H171" s="189"/>
      <c r="I171" s="94" t="s">
        <v>57</v>
      </c>
      <c r="J171" s="104"/>
      <c r="K171" s="104"/>
      <c r="L171" s="104"/>
      <c r="M171" s="104"/>
      <c r="N171" s="104"/>
      <c r="O171" s="104"/>
      <c r="P171" s="104"/>
      <c r="Q171" s="104"/>
      <c r="R171" s="104"/>
      <c r="S171" s="104"/>
      <c r="T171" s="104"/>
      <c r="U171" s="104"/>
      <c r="V171" s="70" t="s">
        <v>54</v>
      </c>
      <c r="W171" s="184"/>
      <c r="X171" s="94"/>
      <c r="Y171" s="94"/>
      <c r="Z171" s="94"/>
      <c r="AA171" s="182"/>
      <c r="AB171" s="182"/>
      <c r="AC171" s="182"/>
      <c r="AD171" s="182"/>
      <c r="AE171" s="182"/>
      <c r="AF171" s="182"/>
      <c r="AG171" s="182"/>
      <c r="AH171" s="182"/>
      <c r="AI171" s="182"/>
      <c r="AJ171" s="182"/>
      <c r="AK171" s="182"/>
      <c r="AL171" s="183"/>
    </row>
    <row r="172" spans="1:42" s="9" customFormat="1" ht="55.9" customHeight="1" x14ac:dyDescent="0.25">
      <c r="A172" s="187" t="s">
        <v>84</v>
      </c>
      <c r="B172" s="190" t="s">
        <v>144</v>
      </c>
      <c r="C172" s="187" t="s">
        <v>145</v>
      </c>
      <c r="D172" s="187"/>
      <c r="E172" s="187"/>
      <c r="F172" s="190" t="s">
        <v>161</v>
      </c>
      <c r="G172" s="196">
        <v>0.1</v>
      </c>
      <c r="H172" s="187" t="s">
        <v>147</v>
      </c>
      <c r="I172" s="1" t="s">
        <v>51</v>
      </c>
      <c r="J172" s="100">
        <v>0</v>
      </c>
      <c r="K172" s="100">
        <v>0.16</v>
      </c>
      <c r="L172" s="100">
        <v>0</v>
      </c>
      <c r="M172" s="100">
        <v>0.16</v>
      </c>
      <c r="N172" s="100">
        <v>0</v>
      </c>
      <c r="O172" s="100">
        <v>0.16</v>
      </c>
      <c r="P172" s="100">
        <v>0</v>
      </c>
      <c r="Q172" s="100">
        <v>0.16</v>
      </c>
      <c r="R172" s="100">
        <v>0</v>
      </c>
      <c r="S172" s="100">
        <v>0.16</v>
      </c>
      <c r="T172" s="100">
        <v>0</v>
      </c>
      <c r="U172" s="100">
        <v>0.2</v>
      </c>
      <c r="V172" s="70">
        <f t="shared" ref="V172" si="436">SUM(J172:U172)</f>
        <v>1</v>
      </c>
      <c r="W172" s="184"/>
      <c r="X172" s="94"/>
      <c r="Y172" s="94"/>
      <c r="Z172" s="94"/>
      <c r="AA172" s="182"/>
      <c r="AB172" s="182"/>
      <c r="AC172" s="182"/>
      <c r="AD172" s="182"/>
      <c r="AE172" s="182"/>
      <c r="AF172" s="182"/>
      <c r="AG172" s="182"/>
      <c r="AH172" s="182"/>
      <c r="AI172" s="182"/>
      <c r="AJ172" s="182"/>
      <c r="AK172" s="182"/>
      <c r="AL172" s="183"/>
    </row>
    <row r="173" spans="1:42" s="9" customFormat="1" ht="55.9" customHeight="1" x14ac:dyDescent="0.25">
      <c r="A173" s="188"/>
      <c r="B173" s="191"/>
      <c r="C173" s="188"/>
      <c r="D173" s="188"/>
      <c r="E173" s="188"/>
      <c r="F173" s="191"/>
      <c r="G173" s="197"/>
      <c r="H173" s="188"/>
      <c r="I173" s="94" t="s">
        <v>52</v>
      </c>
      <c r="J173" s="97" t="s">
        <v>54</v>
      </c>
      <c r="K173" s="97" t="s">
        <v>162</v>
      </c>
      <c r="L173" s="97" t="s">
        <v>54</v>
      </c>
      <c r="M173" s="97" t="s">
        <v>163</v>
      </c>
      <c r="N173" s="97" t="s">
        <v>54</v>
      </c>
      <c r="O173" s="97" t="s">
        <v>163</v>
      </c>
      <c r="P173" s="97" t="s">
        <v>54</v>
      </c>
      <c r="Q173" s="97" t="s">
        <v>163</v>
      </c>
      <c r="R173" s="97" t="s">
        <v>54</v>
      </c>
      <c r="S173" s="97" t="s">
        <v>163</v>
      </c>
      <c r="T173" s="97" t="s">
        <v>54</v>
      </c>
      <c r="U173" s="95" t="s">
        <v>158</v>
      </c>
      <c r="V173" s="70" t="s">
        <v>54</v>
      </c>
      <c r="W173" s="184"/>
      <c r="X173" s="94"/>
      <c r="Y173" s="94"/>
      <c r="Z173" s="94"/>
      <c r="AA173" s="182"/>
      <c r="AB173" s="182"/>
      <c r="AC173" s="182"/>
      <c r="AD173" s="182"/>
      <c r="AE173" s="182"/>
      <c r="AF173" s="182"/>
      <c r="AG173" s="182"/>
      <c r="AH173" s="182"/>
      <c r="AI173" s="182"/>
      <c r="AJ173" s="182"/>
      <c r="AK173" s="182"/>
      <c r="AL173" s="183"/>
    </row>
    <row r="174" spans="1:42" s="9" customFormat="1" ht="55.9" customHeight="1" x14ac:dyDescent="0.25">
      <c r="A174" s="188"/>
      <c r="B174" s="191"/>
      <c r="C174" s="188"/>
      <c r="D174" s="188"/>
      <c r="E174" s="188"/>
      <c r="F174" s="191"/>
      <c r="G174" s="197"/>
      <c r="H174" s="188"/>
      <c r="I174" s="94" t="s">
        <v>55</v>
      </c>
      <c r="J174" s="115">
        <v>0</v>
      </c>
      <c r="K174" s="115">
        <v>0</v>
      </c>
      <c r="L174" s="115">
        <v>0</v>
      </c>
      <c r="M174" s="115">
        <v>0</v>
      </c>
      <c r="N174" s="115">
        <v>0</v>
      </c>
      <c r="O174" s="115">
        <v>0</v>
      </c>
      <c r="P174" s="115">
        <v>0</v>
      </c>
      <c r="Q174" s="115">
        <v>0</v>
      </c>
      <c r="R174" s="115">
        <v>0</v>
      </c>
      <c r="S174" s="115">
        <v>0</v>
      </c>
      <c r="T174" s="115">
        <v>0</v>
      </c>
      <c r="U174" s="115">
        <v>0</v>
      </c>
      <c r="V174" s="70">
        <f>SUM(J174:U174)</f>
        <v>0</v>
      </c>
      <c r="W174" s="184"/>
      <c r="X174" s="94"/>
      <c r="Y174" s="94"/>
      <c r="Z174" s="94"/>
      <c r="AA174" s="182"/>
      <c r="AB174" s="182"/>
      <c r="AC174" s="182"/>
      <c r="AD174" s="182"/>
      <c r="AE174" s="182"/>
      <c r="AF174" s="182"/>
      <c r="AG174" s="182"/>
      <c r="AH174" s="182"/>
      <c r="AI174" s="182"/>
      <c r="AJ174" s="182"/>
      <c r="AK174" s="182"/>
      <c r="AL174" s="183"/>
    </row>
    <row r="175" spans="1:42" s="9" customFormat="1" ht="55.9" customHeight="1" x14ac:dyDescent="0.25">
      <c r="A175" s="188"/>
      <c r="B175" s="191"/>
      <c r="C175" s="188"/>
      <c r="D175" s="188"/>
      <c r="E175" s="188"/>
      <c r="F175" s="191"/>
      <c r="G175" s="197"/>
      <c r="H175" s="188"/>
      <c r="I175" s="97" t="s">
        <v>56</v>
      </c>
      <c r="J175" s="117" t="e">
        <f>+J174/J172</f>
        <v>#DIV/0!</v>
      </c>
      <c r="K175" s="117">
        <f t="shared" ref="K175:U175" si="437">+K174/K172</f>
        <v>0</v>
      </c>
      <c r="L175" s="117" t="e">
        <f t="shared" si="437"/>
        <v>#DIV/0!</v>
      </c>
      <c r="M175" s="117">
        <f t="shared" si="437"/>
        <v>0</v>
      </c>
      <c r="N175" s="117" t="e">
        <f t="shared" si="437"/>
        <v>#DIV/0!</v>
      </c>
      <c r="O175" s="117">
        <f t="shared" si="437"/>
        <v>0</v>
      </c>
      <c r="P175" s="117" t="e">
        <f t="shared" si="437"/>
        <v>#DIV/0!</v>
      </c>
      <c r="Q175" s="117">
        <f t="shared" si="437"/>
        <v>0</v>
      </c>
      <c r="R175" s="117" t="e">
        <f t="shared" si="437"/>
        <v>#DIV/0!</v>
      </c>
      <c r="S175" s="117">
        <f t="shared" si="437"/>
        <v>0</v>
      </c>
      <c r="T175" s="117" t="e">
        <f t="shared" si="437"/>
        <v>#DIV/0!</v>
      </c>
      <c r="U175" s="117">
        <f t="shared" si="437"/>
        <v>0</v>
      </c>
      <c r="V175" s="70" t="s">
        <v>54</v>
      </c>
      <c r="W175" s="184"/>
      <c r="X175" s="94"/>
      <c r="Y175" s="94"/>
      <c r="Z175" s="94"/>
      <c r="AA175" s="182"/>
      <c r="AB175" s="182"/>
      <c r="AC175" s="182"/>
      <c r="AD175" s="182"/>
      <c r="AE175" s="182"/>
      <c r="AF175" s="182"/>
      <c r="AG175" s="182"/>
      <c r="AH175" s="182"/>
      <c r="AI175" s="182"/>
      <c r="AJ175" s="182"/>
      <c r="AK175" s="182"/>
      <c r="AL175" s="183"/>
    </row>
    <row r="176" spans="1:42" s="9" customFormat="1" ht="55.9" customHeight="1" x14ac:dyDescent="0.25">
      <c r="A176" s="189"/>
      <c r="B176" s="192"/>
      <c r="C176" s="189"/>
      <c r="D176" s="189"/>
      <c r="E176" s="189"/>
      <c r="F176" s="192"/>
      <c r="G176" s="198"/>
      <c r="H176" s="189"/>
      <c r="I176" s="94" t="s">
        <v>57</v>
      </c>
      <c r="J176" s="104"/>
      <c r="K176" s="104"/>
      <c r="L176" s="104"/>
      <c r="M176" s="104"/>
      <c r="N176" s="104"/>
      <c r="O176" s="104"/>
      <c r="P176" s="104"/>
      <c r="Q176" s="104"/>
      <c r="R176" s="104"/>
      <c r="S176" s="104"/>
      <c r="T176" s="104"/>
      <c r="U176" s="104"/>
      <c r="V176" s="70" t="s">
        <v>54</v>
      </c>
      <c r="W176" s="184"/>
      <c r="X176" s="94"/>
      <c r="Y176" s="94"/>
      <c r="Z176" s="94"/>
      <c r="AA176" s="182"/>
      <c r="AB176" s="182"/>
      <c r="AC176" s="182"/>
      <c r="AD176" s="182"/>
      <c r="AE176" s="182"/>
      <c r="AF176" s="182"/>
      <c r="AG176" s="182"/>
      <c r="AH176" s="182"/>
      <c r="AI176" s="182"/>
      <c r="AJ176" s="182"/>
      <c r="AK176" s="182"/>
      <c r="AL176" s="183"/>
    </row>
    <row r="177" spans="1:38" s="9" customFormat="1" ht="55.9" customHeight="1" x14ac:dyDescent="0.25">
      <c r="A177" s="187" t="s">
        <v>84</v>
      </c>
      <c r="B177" s="190" t="s">
        <v>144</v>
      </c>
      <c r="C177" s="187" t="s">
        <v>145</v>
      </c>
      <c r="D177" s="187"/>
      <c r="E177" s="187"/>
      <c r="F177" s="190" t="s">
        <v>164</v>
      </c>
      <c r="G177" s="196">
        <v>0.1</v>
      </c>
      <c r="H177" s="187" t="s">
        <v>147</v>
      </c>
      <c r="I177" s="1" t="s">
        <v>51</v>
      </c>
      <c r="J177" s="100">
        <v>0</v>
      </c>
      <c r="K177" s="100">
        <v>0.5</v>
      </c>
      <c r="L177" s="100">
        <v>0</v>
      </c>
      <c r="M177" s="100">
        <v>0.5</v>
      </c>
      <c r="N177" s="100">
        <v>0</v>
      </c>
      <c r="O177" s="100">
        <v>0</v>
      </c>
      <c r="P177" s="100">
        <v>0</v>
      </c>
      <c r="Q177" s="100">
        <v>0</v>
      </c>
      <c r="R177" s="100">
        <v>0</v>
      </c>
      <c r="S177" s="100">
        <v>0</v>
      </c>
      <c r="T177" s="100">
        <v>0</v>
      </c>
      <c r="U177" s="100">
        <v>0</v>
      </c>
      <c r="V177" s="70">
        <f t="shared" ref="V177" si="438">SUM(J177:U177)</f>
        <v>1</v>
      </c>
      <c r="W177" s="184"/>
      <c r="X177" s="94"/>
      <c r="Y177" s="94"/>
      <c r="Z177" s="94"/>
      <c r="AA177" s="182"/>
      <c r="AB177" s="182"/>
      <c r="AC177" s="182"/>
      <c r="AD177" s="182"/>
      <c r="AE177" s="182"/>
      <c r="AF177" s="182"/>
      <c r="AG177" s="182"/>
      <c r="AH177" s="182"/>
      <c r="AI177" s="182"/>
      <c r="AJ177" s="182"/>
      <c r="AK177" s="182"/>
      <c r="AL177" s="183"/>
    </row>
    <row r="178" spans="1:38" s="9" customFormat="1" ht="55.9" customHeight="1" x14ac:dyDescent="0.25">
      <c r="A178" s="188"/>
      <c r="B178" s="191"/>
      <c r="C178" s="188"/>
      <c r="D178" s="188"/>
      <c r="E178" s="188"/>
      <c r="F178" s="191"/>
      <c r="G178" s="197"/>
      <c r="H178" s="188"/>
      <c r="I178" s="94" t="s">
        <v>52</v>
      </c>
      <c r="J178" s="97" t="s">
        <v>54</v>
      </c>
      <c r="K178" s="97" t="s">
        <v>165</v>
      </c>
      <c r="L178" s="97" t="s">
        <v>54</v>
      </c>
      <c r="M178" s="97" t="s">
        <v>166</v>
      </c>
      <c r="N178" s="97" t="s">
        <v>54</v>
      </c>
      <c r="O178" s="97" t="s">
        <v>54</v>
      </c>
      <c r="P178" s="97" t="s">
        <v>54</v>
      </c>
      <c r="Q178" s="97" t="s">
        <v>54</v>
      </c>
      <c r="R178" s="97" t="s">
        <v>54</v>
      </c>
      <c r="S178" s="97" t="s">
        <v>54</v>
      </c>
      <c r="T178" s="97" t="s">
        <v>54</v>
      </c>
      <c r="U178" s="97" t="s">
        <v>54</v>
      </c>
      <c r="V178" s="70" t="s">
        <v>54</v>
      </c>
      <c r="W178" s="184"/>
      <c r="X178" s="94"/>
      <c r="Y178" s="94"/>
      <c r="Z178" s="94"/>
      <c r="AA178" s="182"/>
      <c r="AB178" s="182"/>
      <c r="AC178" s="182"/>
      <c r="AD178" s="182"/>
      <c r="AE178" s="182"/>
      <c r="AF178" s="182"/>
      <c r="AG178" s="182"/>
      <c r="AH178" s="182"/>
      <c r="AI178" s="182"/>
      <c r="AJ178" s="182"/>
      <c r="AK178" s="182"/>
      <c r="AL178" s="183"/>
    </row>
    <row r="179" spans="1:38" s="9" customFormat="1" ht="55.9" customHeight="1" x14ac:dyDescent="0.25">
      <c r="A179" s="188"/>
      <c r="B179" s="191"/>
      <c r="C179" s="188"/>
      <c r="D179" s="188"/>
      <c r="E179" s="188"/>
      <c r="F179" s="191"/>
      <c r="G179" s="197"/>
      <c r="H179" s="188"/>
      <c r="I179" s="94" t="s">
        <v>55</v>
      </c>
      <c r="J179" s="115">
        <v>0</v>
      </c>
      <c r="K179" s="115">
        <v>0</v>
      </c>
      <c r="L179" s="115">
        <v>0</v>
      </c>
      <c r="M179" s="115">
        <v>0</v>
      </c>
      <c r="N179" s="115">
        <v>0</v>
      </c>
      <c r="O179" s="115">
        <v>0</v>
      </c>
      <c r="P179" s="115">
        <v>0</v>
      </c>
      <c r="Q179" s="115">
        <v>0</v>
      </c>
      <c r="R179" s="115">
        <v>0</v>
      </c>
      <c r="S179" s="115">
        <v>0</v>
      </c>
      <c r="T179" s="115">
        <v>0</v>
      </c>
      <c r="U179" s="115">
        <v>0</v>
      </c>
      <c r="V179" s="70">
        <f>SUM(J179:U179)</f>
        <v>0</v>
      </c>
      <c r="W179" s="184"/>
      <c r="X179" s="94"/>
      <c r="Y179" s="94"/>
      <c r="Z179" s="94"/>
      <c r="AA179" s="182"/>
      <c r="AB179" s="182"/>
      <c r="AC179" s="182"/>
      <c r="AD179" s="182"/>
      <c r="AE179" s="182"/>
      <c r="AF179" s="182"/>
      <c r="AG179" s="182"/>
      <c r="AH179" s="182"/>
      <c r="AI179" s="182"/>
      <c r="AJ179" s="182"/>
      <c r="AK179" s="182"/>
      <c r="AL179" s="183"/>
    </row>
    <row r="180" spans="1:38" s="9" customFormat="1" ht="55.9" customHeight="1" x14ac:dyDescent="0.25">
      <c r="A180" s="188"/>
      <c r="B180" s="191"/>
      <c r="C180" s="188"/>
      <c r="D180" s="188"/>
      <c r="E180" s="188"/>
      <c r="F180" s="191"/>
      <c r="G180" s="197"/>
      <c r="H180" s="188"/>
      <c r="I180" s="97" t="s">
        <v>56</v>
      </c>
      <c r="J180" s="117" t="e">
        <f>+J179/J177</f>
        <v>#DIV/0!</v>
      </c>
      <c r="K180" s="117">
        <f t="shared" ref="K180:U180" si="439">+K179/K177</f>
        <v>0</v>
      </c>
      <c r="L180" s="117" t="e">
        <f t="shared" si="439"/>
        <v>#DIV/0!</v>
      </c>
      <c r="M180" s="117">
        <f t="shared" si="439"/>
        <v>0</v>
      </c>
      <c r="N180" s="117" t="e">
        <f t="shared" si="439"/>
        <v>#DIV/0!</v>
      </c>
      <c r="O180" s="117" t="e">
        <f t="shared" si="439"/>
        <v>#DIV/0!</v>
      </c>
      <c r="P180" s="117" t="e">
        <f t="shared" si="439"/>
        <v>#DIV/0!</v>
      </c>
      <c r="Q180" s="117" t="e">
        <f t="shared" si="439"/>
        <v>#DIV/0!</v>
      </c>
      <c r="R180" s="117" t="e">
        <f t="shared" si="439"/>
        <v>#DIV/0!</v>
      </c>
      <c r="S180" s="117" t="e">
        <f t="shared" si="439"/>
        <v>#DIV/0!</v>
      </c>
      <c r="T180" s="117" t="e">
        <f t="shared" si="439"/>
        <v>#DIV/0!</v>
      </c>
      <c r="U180" s="117" t="e">
        <f t="shared" si="439"/>
        <v>#DIV/0!</v>
      </c>
      <c r="V180" s="70" t="s">
        <v>54</v>
      </c>
      <c r="W180" s="184"/>
      <c r="X180" s="94"/>
      <c r="Y180" s="94"/>
      <c r="Z180" s="94"/>
      <c r="AA180" s="182"/>
      <c r="AB180" s="182"/>
      <c r="AC180" s="182"/>
      <c r="AD180" s="182"/>
      <c r="AE180" s="182"/>
      <c r="AF180" s="182"/>
      <c r="AG180" s="182"/>
      <c r="AH180" s="182"/>
      <c r="AI180" s="182"/>
      <c r="AJ180" s="182"/>
      <c r="AK180" s="182"/>
      <c r="AL180" s="183"/>
    </row>
    <row r="181" spans="1:38" s="9" customFormat="1" ht="55.9" customHeight="1" x14ac:dyDescent="0.25">
      <c r="A181" s="189"/>
      <c r="B181" s="192"/>
      <c r="C181" s="189"/>
      <c r="D181" s="189"/>
      <c r="E181" s="189"/>
      <c r="F181" s="192"/>
      <c r="G181" s="198"/>
      <c r="H181" s="189"/>
      <c r="I181" s="94" t="s">
        <v>57</v>
      </c>
      <c r="J181" s="104"/>
      <c r="K181" s="104"/>
      <c r="L181" s="104"/>
      <c r="M181" s="104"/>
      <c r="N181" s="104"/>
      <c r="O181" s="104"/>
      <c r="P181" s="104"/>
      <c r="Q181" s="104"/>
      <c r="R181" s="104"/>
      <c r="S181" s="104"/>
      <c r="T181" s="104"/>
      <c r="U181" s="104"/>
      <c r="V181" s="70" t="s">
        <v>54</v>
      </c>
      <c r="W181" s="184"/>
      <c r="X181" s="94"/>
      <c r="Y181" s="94"/>
      <c r="Z181" s="94"/>
      <c r="AA181" s="182"/>
      <c r="AB181" s="182"/>
      <c r="AC181" s="182"/>
      <c r="AD181" s="182"/>
      <c r="AE181" s="182"/>
      <c r="AF181" s="182"/>
      <c r="AG181" s="182"/>
      <c r="AH181" s="182"/>
      <c r="AI181" s="182"/>
      <c r="AJ181" s="182"/>
      <c r="AK181" s="182"/>
      <c r="AL181" s="183"/>
    </row>
    <row r="182" spans="1:38" s="9" customFormat="1" ht="55.9" customHeight="1" x14ac:dyDescent="0.25">
      <c r="A182" s="187" t="s">
        <v>84</v>
      </c>
      <c r="B182" s="190" t="s">
        <v>144</v>
      </c>
      <c r="C182" s="187" t="s">
        <v>145</v>
      </c>
      <c r="D182" s="187"/>
      <c r="E182" s="187"/>
      <c r="F182" s="190" t="s">
        <v>167</v>
      </c>
      <c r="G182" s="196">
        <v>0.1</v>
      </c>
      <c r="H182" s="187" t="s">
        <v>147</v>
      </c>
      <c r="I182" s="1" t="s">
        <v>51</v>
      </c>
      <c r="J182" s="100">
        <v>0</v>
      </c>
      <c r="K182" s="100">
        <v>0</v>
      </c>
      <c r="L182" s="100">
        <v>0.5</v>
      </c>
      <c r="M182" s="100">
        <v>0</v>
      </c>
      <c r="N182" s="100">
        <v>0</v>
      </c>
      <c r="O182" s="100">
        <v>0.5</v>
      </c>
      <c r="P182" s="100">
        <v>0</v>
      </c>
      <c r="Q182" s="100">
        <v>0</v>
      </c>
      <c r="R182" s="100">
        <v>0</v>
      </c>
      <c r="S182" s="100">
        <v>0</v>
      </c>
      <c r="T182" s="100">
        <v>0</v>
      </c>
      <c r="U182" s="100">
        <v>0</v>
      </c>
      <c r="V182" s="70">
        <f t="shared" ref="V182" si="440">SUM(J182:U182)</f>
        <v>1</v>
      </c>
      <c r="W182" s="184"/>
      <c r="X182" s="94"/>
      <c r="Y182" s="94"/>
      <c r="Z182" s="94"/>
      <c r="AA182" s="182"/>
      <c r="AB182" s="182"/>
      <c r="AC182" s="182"/>
      <c r="AD182" s="182"/>
      <c r="AE182" s="182"/>
      <c r="AF182" s="182"/>
      <c r="AG182" s="182"/>
      <c r="AH182" s="182"/>
      <c r="AI182" s="182"/>
      <c r="AJ182" s="182"/>
      <c r="AK182" s="182"/>
      <c r="AL182" s="183"/>
    </row>
    <row r="183" spans="1:38" s="9" customFormat="1" ht="55.9" customHeight="1" x14ac:dyDescent="0.25">
      <c r="A183" s="188"/>
      <c r="B183" s="191"/>
      <c r="C183" s="188"/>
      <c r="D183" s="188"/>
      <c r="E183" s="188"/>
      <c r="F183" s="191"/>
      <c r="G183" s="197"/>
      <c r="H183" s="188"/>
      <c r="I183" s="94" t="s">
        <v>52</v>
      </c>
      <c r="J183" s="97" t="s">
        <v>54</v>
      </c>
      <c r="K183" s="97" t="s">
        <v>54</v>
      </c>
      <c r="L183" s="97" t="s">
        <v>168</v>
      </c>
      <c r="M183" s="97" t="s">
        <v>54</v>
      </c>
      <c r="N183" s="97" t="s">
        <v>54</v>
      </c>
      <c r="O183" s="97" t="s">
        <v>168</v>
      </c>
      <c r="P183" s="97" t="s">
        <v>54</v>
      </c>
      <c r="Q183" s="97" t="s">
        <v>54</v>
      </c>
      <c r="R183" s="97" t="s">
        <v>54</v>
      </c>
      <c r="S183" s="97" t="s">
        <v>54</v>
      </c>
      <c r="T183" s="97" t="s">
        <v>54</v>
      </c>
      <c r="U183" s="97" t="s">
        <v>54</v>
      </c>
      <c r="V183" s="70" t="s">
        <v>54</v>
      </c>
      <c r="W183" s="184"/>
      <c r="X183" s="94"/>
      <c r="Y183" s="94"/>
      <c r="Z183" s="94"/>
      <c r="AA183" s="182"/>
      <c r="AB183" s="182"/>
      <c r="AC183" s="182"/>
      <c r="AD183" s="182"/>
      <c r="AE183" s="182"/>
      <c r="AF183" s="182"/>
      <c r="AG183" s="182"/>
      <c r="AH183" s="182"/>
      <c r="AI183" s="182"/>
      <c r="AJ183" s="182"/>
      <c r="AK183" s="182"/>
      <c r="AL183" s="183"/>
    </row>
    <row r="184" spans="1:38" s="9" customFormat="1" ht="55.9" customHeight="1" x14ac:dyDescent="0.25">
      <c r="A184" s="188"/>
      <c r="B184" s="191"/>
      <c r="C184" s="188"/>
      <c r="D184" s="188"/>
      <c r="E184" s="188"/>
      <c r="F184" s="191"/>
      <c r="G184" s="197"/>
      <c r="H184" s="188"/>
      <c r="I184" s="94" t="s">
        <v>55</v>
      </c>
      <c r="J184" s="115">
        <v>0</v>
      </c>
      <c r="K184" s="115">
        <v>0</v>
      </c>
      <c r="L184" s="115">
        <v>0</v>
      </c>
      <c r="M184" s="115">
        <v>0</v>
      </c>
      <c r="N184" s="115">
        <v>0</v>
      </c>
      <c r="O184" s="115">
        <v>0</v>
      </c>
      <c r="P184" s="115">
        <v>0</v>
      </c>
      <c r="Q184" s="115">
        <v>0</v>
      </c>
      <c r="R184" s="115">
        <v>0</v>
      </c>
      <c r="S184" s="115">
        <v>0</v>
      </c>
      <c r="T184" s="115">
        <v>0</v>
      </c>
      <c r="U184" s="115">
        <v>0</v>
      </c>
      <c r="V184" s="70">
        <f>SUM(J184:U184)</f>
        <v>0</v>
      </c>
      <c r="W184" s="184"/>
      <c r="X184" s="94"/>
      <c r="Y184" s="94"/>
      <c r="Z184" s="94"/>
      <c r="AA184" s="182"/>
      <c r="AB184" s="182"/>
      <c r="AC184" s="182"/>
      <c r="AD184" s="182"/>
      <c r="AE184" s="182"/>
      <c r="AF184" s="182"/>
      <c r="AG184" s="182"/>
      <c r="AH184" s="182"/>
      <c r="AI184" s="182"/>
      <c r="AJ184" s="182"/>
      <c r="AK184" s="182"/>
      <c r="AL184" s="183"/>
    </row>
    <row r="185" spans="1:38" s="9" customFormat="1" ht="55.9" customHeight="1" x14ac:dyDescent="0.25">
      <c r="A185" s="188"/>
      <c r="B185" s="191"/>
      <c r="C185" s="188"/>
      <c r="D185" s="188"/>
      <c r="E185" s="188"/>
      <c r="F185" s="191"/>
      <c r="G185" s="197"/>
      <c r="H185" s="188"/>
      <c r="I185" s="97" t="s">
        <v>56</v>
      </c>
      <c r="J185" s="186" t="e">
        <f>J184/J182</f>
        <v>#DIV/0!</v>
      </c>
      <c r="K185" s="186" t="e">
        <f t="shared" ref="K185:U185" si="441">K184/K182</f>
        <v>#DIV/0!</v>
      </c>
      <c r="L185" s="186">
        <f t="shared" si="441"/>
        <v>0</v>
      </c>
      <c r="M185" s="186" t="e">
        <f t="shared" si="441"/>
        <v>#DIV/0!</v>
      </c>
      <c r="N185" s="186" t="e">
        <f t="shared" si="441"/>
        <v>#DIV/0!</v>
      </c>
      <c r="O185" s="186">
        <f t="shared" si="441"/>
        <v>0</v>
      </c>
      <c r="P185" s="186" t="e">
        <f t="shared" si="441"/>
        <v>#DIV/0!</v>
      </c>
      <c r="Q185" s="186" t="e">
        <f t="shared" si="441"/>
        <v>#DIV/0!</v>
      </c>
      <c r="R185" s="186" t="e">
        <f t="shared" si="441"/>
        <v>#DIV/0!</v>
      </c>
      <c r="S185" s="186" t="e">
        <f t="shared" si="441"/>
        <v>#DIV/0!</v>
      </c>
      <c r="T185" s="186" t="e">
        <f t="shared" si="441"/>
        <v>#DIV/0!</v>
      </c>
      <c r="U185" s="186" t="e">
        <f t="shared" si="441"/>
        <v>#DIV/0!</v>
      </c>
      <c r="V185" s="70" t="s">
        <v>54</v>
      </c>
      <c r="W185" s="184"/>
      <c r="X185" s="94"/>
      <c r="Y185" s="94"/>
      <c r="Z185" s="94"/>
      <c r="AA185" s="182"/>
      <c r="AB185" s="182"/>
      <c r="AC185" s="182"/>
      <c r="AD185" s="182"/>
      <c r="AE185" s="182"/>
      <c r="AF185" s="182"/>
      <c r="AG185" s="182"/>
      <c r="AH185" s="182"/>
      <c r="AI185" s="182"/>
      <c r="AJ185" s="182"/>
      <c r="AK185" s="182"/>
      <c r="AL185" s="183"/>
    </row>
    <row r="186" spans="1:38" s="9" customFormat="1" ht="55.9" customHeight="1" x14ac:dyDescent="0.25">
      <c r="A186" s="189"/>
      <c r="B186" s="192"/>
      <c r="C186" s="189"/>
      <c r="D186" s="189"/>
      <c r="E186" s="189"/>
      <c r="F186" s="192"/>
      <c r="G186" s="198"/>
      <c r="H186" s="189"/>
      <c r="I186" s="94" t="s">
        <v>57</v>
      </c>
      <c r="J186" s="104"/>
      <c r="K186" s="104"/>
      <c r="L186" s="104"/>
      <c r="M186" s="104"/>
      <c r="N186" s="104"/>
      <c r="O186" s="104"/>
      <c r="P186" s="104"/>
      <c r="Q186" s="104"/>
      <c r="R186" s="104"/>
      <c r="S186" s="104"/>
      <c r="T186" s="104"/>
      <c r="U186" s="104"/>
      <c r="V186" s="70" t="s">
        <v>54</v>
      </c>
      <c r="W186" s="184"/>
      <c r="X186" s="94"/>
      <c r="Y186" s="94"/>
      <c r="Z186" s="94"/>
      <c r="AA186" s="182"/>
      <c r="AB186" s="182"/>
      <c r="AC186" s="182"/>
      <c r="AD186" s="182"/>
      <c r="AE186" s="182"/>
      <c r="AF186" s="182"/>
      <c r="AG186" s="182"/>
      <c r="AH186" s="182"/>
      <c r="AI186" s="182"/>
      <c r="AJ186" s="182"/>
      <c r="AK186" s="182"/>
      <c r="AL186" s="183"/>
    </row>
    <row r="187" spans="1:38" s="9" customFormat="1" ht="55.9" customHeight="1" x14ac:dyDescent="0.25">
      <c r="A187" s="187" t="s">
        <v>84</v>
      </c>
      <c r="B187" s="190" t="s">
        <v>144</v>
      </c>
      <c r="C187" s="187" t="s">
        <v>145</v>
      </c>
      <c r="D187" s="187"/>
      <c r="E187" s="187"/>
      <c r="F187" s="190" t="s">
        <v>169</v>
      </c>
      <c r="G187" s="196">
        <v>0.1</v>
      </c>
      <c r="H187" s="187" t="s">
        <v>147</v>
      </c>
      <c r="I187" s="1" t="s">
        <v>51</v>
      </c>
      <c r="J187" s="100">
        <v>0.2</v>
      </c>
      <c r="K187" s="100">
        <v>0.2</v>
      </c>
      <c r="L187" s="100">
        <v>0</v>
      </c>
      <c r="M187" s="100">
        <v>0</v>
      </c>
      <c r="N187" s="100">
        <v>0</v>
      </c>
      <c r="O187" s="100">
        <v>0</v>
      </c>
      <c r="P187" s="100">
        <v>0</v>
      </c>
      <c r="Q187" s="100">
        <v>0</v>
      </c>
      <c r="R187" s="100">
        <v>0</v>
      </c>
      <c r="S187" s="100">
        <v>0</v>
      </c>
      <c r="T187" s="100">
        <v>0.3</v>
      </c>
      <c r="U187" s="100">
        <v>0.3</v>
      </c>
      <c r="V187" s="70">
        <f t="shared" ref="V187" si="442">SUM(J187:U187)</f>
        <v>1</v>
      </c>
      <c r="W187" s="184"/>
      <c r="X187" s="94"/>
      <c r="Y187" s="94"/>
      <c r="Z187" s="94"/>
      <c r="AA187" s="182"/>
      <c r="AB187" s="182"/>
      <c r="AC187" s="182"/>
      <c r="AD187" s="182"/>
      <c r="AE187" s="182"/>
      <c r="AF187" s="182"/>
      <c r="AG187" s="182"/>
      <c r="AH187" s="182"/>
      <c r="AI187" s="182"/>
      <c r="AJ187" s="182"/>
      <c r="AK187" s="182"/>
      <c r="AL187" s="183"/>
    </row>
    <row r="188" spans="1:38" s="9" customFormat="1" ht="55.9" customHeight="1" x14ac:dyDescent="0.25">
      <c r="A188" s="188"/>
      <c r="B188" s="191"/>
      <c r="C188" s="188"/>
      <c r="D188" s="188"/>
      <c r="E188" s="188"/>
      <c r="F188" s="191"/>
      <c r="G188" s="197"/>
      <c r="H188" s="188"/>
      <c r="I188" s="94" t="s">
        <v>52</v>
      </c>
      <c r="J188" s="97" t="s">
        <v>170</v>
      </c>
      <c r="K188" s="97" t="s">
        <v>171</v>
      </c>
      <c r="L188" s="97" t="s">
        <v>54</v>
      </c>
      <c r="M188" s="97" t="s">
        <v>54</v>
      </c>
      <c r="N188" s="97" t="s">
        <v>54</v>
      </c>
      <c r="O188" s="97"/>
      <c r="P188" s="97" t="s">
        <v>54</v>
      </c>
      <c r="Q188" s="97" t="s">
        <v>54</v>
      </c>
      <c r="R188" s="97" t="s">
        <v>54</v>
      </c>
      <c r="S188" s="97" t="s">
        <v>54</v>
      </c>
      <c r="T188" s="97" t="s">
        <v>172</v>
      </c>
      <c r="U188" s="97" t="s">
        <v>173</v>
      </c>
      <c r="V188" s="70" t="s">
        <v>54</v>
      </c>
      <c r="W188" s="184"/>
      <c r="X188" s="94"/>
      <c r="Y188" s="94"/>
      <c r="Z188" s="94"/>
      <c r="AA188" s="182"/>
      <c r="AB188" s="182"/>
      <c r="AC188" s="182"/>
      <c r="AD188" s="182"/>
      <c r="AE188" s="182"/>
      <c r="AF188" s="182"/>
      <c r="AG188" s="182"/>
      <c r="AH188" s="182"/>
      <c r="AI188" s="182"/>
      <c r="AJ188" s="182"/>
      <c r="AK188" s="182"/>
      <c r="AL188" s="183"/>
    </row>
    <row r="189" spans="1:38" s="9" customFormat="1" ht="55.9" customHeight="1" x14ac:dyDescent="0.25">
      <c r="A189" s="188"/>
      <c r="B189" s="191"/>
      <c r="C189" s="188"/>
      <c r="D189" s="188"/>
      <c r="E189" s="188"/>
      <c r="F189" s="191"/>
      <c r="G189" s="197"/>
      <c r="H189" s="188"/>
      <c r="I189" s="94" t="s">
        <v>55</v>
      </c>
      <c r="J189" s="115">
        <v>0</v>
      </c>
      <c r="K189" s="115">
        <v>0</v>
      </c>
      <c r="L189" s="115">
        <v>0</v>
      </c>
      <c r="M189" s="115">
        <v>0</v>
      </c>
      <c r="N189" s="115">
        <v>0</v>
      </c>
      <c r="O189" s="115">
        <v>0</v>
      </c>
      <c r="P189" s="115">
        <v>0</v>
      </c>
      <c r="Q189" s="115">
        <v>0</v>
      </c>
      <c r="R189" s="115">
        <v>0</v>
      </c>
      <c r="S189" s="115">
        <v>0</v>
      </c>
      <c r="T189" s="115">
        <v>0</v>
      </c>
      <c r="U189" s="115">
        <v>0</v>
      </c>
      <c r="V189" s="70">
        <f>SUM(J189:U189)</f>
        <v>0</v>
      </c>
      <c r="W189" s="184"/>
      <c r="X189" s="94"/>
      <c r="Y189" s="94"/>
      <c r="Z189" s="94"/>
      <c r="AA189" s="182"/>
      <c r="AB189" s="182"/>
      <c r="AC189" s="182"/>
      <c r="AD189" s="182"/>
      <c r="AE189" s="182"/>
      <c r="AF189" s="182"/>
      <c r="AG189" s="182"/>
      <c r="AH189" s="182"/>
      <c r="AI189" s="182"/>
      <c r="AJ189" s="182"/>
      <c r="AK189" s="182"/>
      <c r="AL189" s="183"/>
    </row>
    <row r="190" spans="1:38" s="9" customFormat="1" ht="55.9" customHeight="1" x14ac:dyDescent="0.25">
      <c r="A190" s="188"/>
      <c r="B190" s="191"/>
      <c r="C190" s="188"/>
      <c r="D190" s="188"/>
      <c r="E190" s="188"/>
      <c r="F190" s="191"/>
      <c r="G190" s="197"/>
      <c r="H190" s="188"/>
      <c r="I190" s="97" t="s">
        <v>56</v>
      </c>
      <c r="J190" s="117">
        <f>+J189/J187</f>
        <v>0</v>
      </c>
      <c r="K190" s="117">
        <f t="shared" ref="K190:U190" si="443">+K189/K187</f>
        <v>0</v>
      </c>
      <c r="L190" s="117" t="e">
        <f t="shared" si="443"/>
        <v>#DIV/0!</v>
      </c>
      <c r="M190" s="117" t="e">
        <f t="shared" si="443"/>
        <v>#DIV/0!</v>
      </c>
      <c r="N190" s="117" t="e">
        <f t="shared" si="443"/>
        <v>#DIV/0!</v>
      </c>
      <c r="O190" s="117" t="e">
        <f t="shared" si="443"/>
        <v>#DIV/0!</v>
      </c>
      <c r="P190" s="117" t="e">
        <f t="shared" si="443"/>
        <v>#DIV/0!</v>
      </c>
      <c r="Q190" s="117" t="e">
        <f t="shared" si="443"/>
        <v>#DIV/0!</v>
      </c>
      <c r="R190" s="117" t="e">
        <f t="shared" si="443"/>
        <v>#DIV/0!</v>
      </c>
      <c r="S190" s="117" t="e">
        <f t="shared" si="443"/>
        <v>#DIV/0!</v>
      </c>
      <c r="T190" s="117">
        <f t="shared" si="443"/>
        <v>0</v>
      </c>
      <c r="U190" s="117">
        <f t="shared" si="443"/>
        <v>0</v>
      </c>
      <c r="V190" s="70" t="s">
        <v>54</v>
      </c>
      <c r="W190" s="184"/>
      <c r="X190" s="94"/>
      <c r="Y190" s="94"/>
      <c r="Z190" s="94"/>
      <c r="AA190" s="182"/>
      <c r="AB190" s="182"/>
      <c r="AC190" s="182"/>
      <c r="AD190" s="182"/>
      <c r="AE190" s="182"/>
      <c r="AF190" s="182"/>
      <c r="AG190" s="182"/>
      <c r="AH190" s="182"/>
      <c r="AI190" s="182"/>
      <c r="AJ190" s="182"/>
      <c r="AK190" s="182"/>
      <c r="AL190" s="183"/>
    </row>
    <row r="191" spans="1:38" s="9" customFormat="1" ht="55.9" customHeight="1" x14ac:dyDescent="0.25">
      <c r="A191" s="189"/>
      <c r="B191" s="192"/>
      <c r="C191" s="189"/>
      <c r="D191" s="189"/>
      <c r="E191" s="189"/>
      <c r="F191" s="192"/>
      <c r="G191" s="198"/>
      <c r="H191" s="189"/>
      <c r="I191" s="94" t="s">
        <v>57</v>
      </c>
      <c r="J191" s="104"/>
      <c r="K191" s="104"/>
      <c r="L191" s="104"/>
      <c r="M191" s="104"/>
      <c r="N191" s="104"/>
      <c r="O191" s="104"/>
      <c r="P191" s="104"/>
      <c r="Q191" s="104"/>
      <c r="R191" s="104"/>
      <c r="S191" s="104"/>
      <c r="T191" s="104"/>
      <c r="U191" s="104"/>
      <c r="V191" s="70" t="s">
        <v>54</v>
      </c>
      <c r="W191" s="184"/>
      <c r="X191" s="94"/>
      <c r="Y191" s="94"/>
      <c r="Z191" s="94"/>
      <c r="AA191" s="182"/>
      <c r="AB191" s="182"/>
      <c r="AC191" s="182"/>
      <c r="AD191" s="182"/>
      <c r="AE191" s="182"/>
      <c r="AF191" s="182"/>
      <c r="AG191" s="182"/>
      <c r="AH191" s="182"/>
      <c r="AI191" s="182"/>
      <c r="AJ191" s="182"/>
      <c r="AK191" s="182"/>
      <c r="AL191" s="183"/>
    </row>
    <row r="192" spans="1:38" s="9" customFormat="1" ht="55.9" customHeight="1" x14ac:dyDescent="0.25">
      <c r="A192" s="187" t="s">
        <v>84</v>
      </c>
      <c r="B192" s="190" t="s">
        <v>144</v>
      </c>
      <c r="C192" s="187" t="s">
        <v>145</v>
      </c>
      <c r="D192" s="187"/>
      <c r="E192" s="187"/>
      <c r="F192" s="190" t="s">
        <v>174</v>
      </c>
      <c r="G192" s="196">
        <v>0.1</v>
      </c>
      <c r="H192" s="187" t="s">
        <v>147</v>
      </c>
      <c r="I192" s="1" t="s">
        <v>51</v>
      </c>
      <c r="J192" s="100">
        <v>0</v>
      </c>
      <c r="K192" s="100">
        <v>0</v>
      </c>
      <c r="L192" s="100">
        <v>0</v>
      </c>
      <c r="M192" s="100">
        <v>0.25</v>
      </c>
      <c r="N192" s="100">
        <v>0</v>
      </c>
      <c r="O192" s="100">
        <v>0.25</v>
      </c>
      <c r="P192" s="100">
        <v>0</v>
      </c>
      <c r="Q192" s="100">
        <v>0.25</v>
      </c>
      <c r="R192" s="100">
        <v>0</v>
      </c>
      <c r="S192" s="100">
        <v>0.25</v>
      </c>
      <c r="T192" s="100">
        <v>0</v>
      </c>
      <c r="U192" s="100">
        <v>0</v>
      </c>
      <c r="V192" s="70">
        <f t="shared" ref="V192" si="444">SUM(J192:U192)</f>
        <v>1</v>
      </c>
      <c r="W192" s="184"/>
      <c r="X192" s="94"/>
      <c r="Y192" s="94"/>
      <c r="Z192" s="94"/>
      <c r="AA192" s="182"/>
      <c r="AB192" s="182"/>
      <c r="AC192" s="182"/>
      <c r="AD192" s="182"/>
      <c r="AE192" s="182"/>
      <c r="AF192" s="182"/>
      <c r="AG192" s="182"/>
      <c r="AH192" s="182"/>
      <c r="AI192" s="182"/>
      <c r="AJ192" s="182"/>
      <c r="AK192" s="182"/>
      <c r="AL192" s="183"/>
    </row>
    <row r="193" spans="1:38" s="9" customFormat="1" ht="55.9" customHeight="1" x14ac:dyDescent="0.25">
      <c r="A193" s="188"/>
      <c r="B193" s="191"/>
      <c r="C193" s="188"/>
      <c r="D193" s="188"/>
      <c r="E193" s="188"/>
      <c r="F193" s="191"/>
      <c r="G193" s="197"/>
      <c r="H193" s="188"/>
      <c r="I193" s="94" t="s">
        <v>52</v>
      </c>
      <c r="J193" s="97" t="s">
        <v>54</v>
      </c>
      <c r="K193" s="97" t="s">
        <v>54</v>
      </c>
      <c r="L193" s="97" t="s">
        <v>54</v>
      </c>
      <c r="M193" s="97" t="s">
        <v>175</v>
      </c>
      <c r="N193" s="97" t="s">
        <v>54</v>
      </c>
      <c r="O193" s="97" t="s">
        <v>175</v>
      </c>
      <c r="P193" s="97" t="s">
        <v>54</v>
      </c>
      <c r="Q193" s="97" t="s">
        <v>175</v>
      </c>
      <c r="R193" s="97" t="s">
        <v>54</v>
      </c>
      <c r="S193" s="97" t="s">
        <v>175</v>
      </c>
      <c r="T193" s="97" t="s">
        <v>54</v>
      </c>
      <c r="U193" s="97" t="s">
        <v>54</v>
      </c>
      <c r="V193" s="70" t="s">
        <v>54</v>
      </c>
      <c r="W193" s="184"/>
      <c r="X193" s="94"/>
      <c r="Y193" s="94"/>
      <c r="Z193" s="94"/>
      <c r="AA193" s="182"/>
      <c r="AB193" s="182"/>
      <c r="AC193" s="182"/>
      <c r="AD193" s="182"/>
      <c r="AE193" s="182"/>
      <c r="AF193" s="182"/>
      <c r="AG193" s="182"/>
      <c r="AH193" s="182"/>
      <c r="AI193" s="182"/>
      <c r="AJ193" s="182"/>
      <c r="AK193" s="182"/>
      <c r="AL193" s="183"/>
    </row>
    <row r="194" spans="1:38" s="9" customFormat="1" ht="55.9" customHeight="1" x14ac:dyDescent="0.25">
      <c r="A194" s="188"/>
      <c r="B194" s="191"/>
      <c r="C194" s="188"/>
      <c r="D194" s="188"/>
      <c r="E194" s="188"/>
      <c r="F194" s="191"/>
      <c r="G194" s="197"/>
      <c r="H194" s="188"/>
      <c r="I194" s="94" t="s">
        <v>55</v>
      </c>
      <c r="J194" s="115">
        <v>0</v>
      </c>
      <c r="K194" s="115">
        <v>0</v>
      </c>
      <c r="L194" s="115">
        <v>0</v>
      </c>
      <c r="M194" s="115">
        <v>0</v>
      </c>
      <c r="N194" s="115">
        <v>0</v>
      </c>
      <c r="O194" s="115">
        <v>0</v>
      </c>
      <c r="P194" s="115">
        <v>0</v>
      </c>
      <c r="Q194" s="115">
        <v>0</v>
      </c>
      <c r="R194" s="115">
        <v>0</v>
      </c>
      <c r="S194" s="115">
        <v>0</v>
      </c>
      <c r="T194" s="115">
        <v>0</v>
      </c>
      <c r="U194" s="115">
        <v>0</v>
      </c>
      <c r="V194" s="70">
        <f>SUM(J194:U194)</f>
        <v>0</v>
      </c>
      <c r="W194" s="184"/>
      <c r="X194" s="94"/>
      <c r="Y194" s="94"/>
      <c r="Z194" s="94"/>
      <c r="AA194" s="182"/>
      <c r="AB194" s="182"/>
      <c r="AC194" s="182"/>
      <c r="AD194" s="182"/>
      <c r="AE194" s="182"/>
      <c r="AF194" s="182"/>
      <c r="AG194" s="182"/>
      <c r="AH194" s="182"/>
      <c r="AI194" s="182"/>
      <c r="AJ194" s="182"/>
      <c r="AK194" s="182"/>
      <c r="AL194" s="183"/>
    </row>
    <row r="195" spans="1:38" s="9" customFormat="1" ht="55.9" customHeight="1" x14ac:dyDescent="0.25">
      <c r="A195" s="188"/>
      <c r="B195" s="191"/>
      <c r="C195" s="188"/>
      <c r="D195" s="188"/>
      <c r="E195" s="188"/>
      <c r="F195" s="191"/>
      <c r="G195" s="197"/>
      <c r="H195" s="188"/>
      <c r="I195" s="97" t="s">
        <v>56</v>
      </c>
      <c r="J195" s="117" t="e">
        <f>+J194/J192</f>
        <v>#DIV/0!</v>
      </c>
      <c r="K195" s="117" t="e">
        <f t="shared" ref="K195:U195" si="445">+K194/K192</f>
        <v>#DIV/0!</v>
      </c>
      <c r="L195" s="117" t="e">
        <f t="shared" si="445"/>
        <v>#DIV/0!</v>
      </c>
      <c r="M195" s="117">
        <f t="shared" si="445"/>
        <v>0</v>
      </c>
      <c r="N195" s="117" t="e">
        <f t="shared" si="445"/>
        <v>#DIV/0!</v>
      </c>
      <c r="O195" s="117">
        <f t="shared" si="445"/>
        <v>0</v>
      </c>
      <c r="P195" s="117" t="e">
        <f t="shared" si="445"/>
        <v>#DIV/0!</v>
      </c>
      <c r="Q195" s="117">
        <f t="shared" si="445"/>
        <v>0</v>
      </c>
      <c r="R195" s="117" t="e">
        <f t="shared" si="445"/>
        <v>#DIV/0!</v>
      </c>
      <c r="S195" s="117">
        <f t="shared" si="445"/>
        <v>0</v>
      </c>
      <c r="T195" s="117" t="e">
        <f t="shared" si="445"/>
        <v>#DIV/0!</v>
      </c>
      <c r="U195" s="117" t="e">
        <f t="shared" si="445"/>
        <v>#DIV/0!</v>
      </c>
      <c r="V195" s="70" t="s">
        <v>54</v>
      </c>
      <c r="W195" s="184"/>
      <c r="X195" s="94"/>
      <c r="Y195" s="94"/>
      <c r="Z195" s="94"/>
      <c r="AA195" s="182"/>
      <c r="AB195" s="182"/>
      <c r="AC195" s="182"/>
      <c r="AD195" s="182"/>
      <c r="AE195" s="182"/>
      <c r="AF195" s="182"/>
      <c r="AG195" s="182"/>
      <c r="AH195" s="182"/>
      <c r="AI195" s="182"/>
      <c r="AJ195" s="182"/>
      <c r="AK195" s="182"/>
      <c r="AL195" s="183"/>
    </row>
    <row r="196" spans="1:38" s="9" customFormat="1" ht="55.9" customHeight="1" x14ac:dyDescent="0.25">
      <c r="A196" s="189"/>
      <c r="B196" s="192"/>
      <c r="C196" s="189"/>
      <c r="D196" s="189"/>
      <c r="E196" s="189"/>
      <c r="F196" s="192"/>
      <c r="G196" s="198"/>
      <c r="H196" s="189"/>
      <c r="I196" s="94" t="s">
        <v>57</v>
      </c>
      <c r="J196" s="104"/>
      <c r="K196" s="104"/>
      <c r="L196" s="104"/>
      <c r="M196" s="104"/>
      <c r="N196" s="104"/>
      <c r="O196" s="104"/>
      <c r="P196" s="104"/>
      <c r="Q196" s="104"/>
      <c r="R196" s="104"/>
      <c r="S196" s="104"/>
      <c r="T196" s="104"/>
      <c r="U196" s="104"/>
      <c r="V196" s="70" t="s">
        <v>54</v>
      </c>
      <c r="W196" s="184"/>
      <c r="X196" s="94"/>
      <c r="Y196" s="94"/>
      <c r="Z196" s="94"/>
      <c r="AA196" s="182"/>
      <c r="AB196" s="182"/>
      <c r="AC196" s="182"/>
      <c r="AD196" s="182"/>
      <c r="AE196" s="182"/>
      <c r="AF196" s="182"/>
      <c r="AG196" s="182"/>
      <c r="AH196" s="182"/>
      <c r="AI196" s="182"/>
      <c r="AJ196" s="182"/>
      <c r="AK196" s="182"/>
      <c r="AL196" s="183"/>
    </row>
    <row r="197" spans="1:38" s="9" customFormat="1" ht="55.9" customHeight="1" x14ac:dyDescent="0.25">
      <c r="A197" s="187" t="s">
        <v>84</v>
      </c>
      <c r="B197" s="190" t="s">
        <v>144</v>
      </c>
      <c r="C197" s="187" t="s">
        <v>145</v>
      </c>
      <c r="D197" s="187"/>
      <c r="E197" s="187"/>
      <c r="F197" s="190" t="s">
        <v>176</v>
      </c>
      <c r="G197" s="196">
        <v>0.1</v>
      </c>
      <c r="H197" s="187" t="s">
        <v>147</v>
      </c>
      <c r="I197" s="1" t="s">
        <v>51</v>
      </c>
      <c r="J197" s="100">
        <v>0</v>
      </c>
      <c r="K197" s="100">
        <v>0</v>
      </c>
      <c r="L197" s="100">
        <v>0</v>
      </c>
      <c r="M197" s="100">
        <v>0</v>
      </c>
      <c r="N197" s="100">
        <v>0</v>
      </c>
      <c r="O197" s="100">
        <v>0.5</v>
      </c>
      <c r="P197" s="100">
        <v>0</v>
      </c>
      <c r="Q197" s="100">
        <v>0</v>
      </c>
      <c r="R197" s="100">
        <v>0</v>
      </c>
      <c r="S197" s="100">
        <v>0</v>
      </c>
      <c r="T197" s="100">
        <v>0</v>
      </c>
      <c r="U197" s="100">
        <v>0.5</v>
      </c>
      <c r="V197" s="70">
        <f t="shared" ref="V197" si="446">SUM(J197:U197)</f>
        <v>1</v>
      </c>
      <c r="W197" s="184"/>
      <c r="X197" s="94"/>
      <c r="Y197" s="94"/>
      <c r="Z197" s="94"/>
      <c r="AA197" s="182"/>
      <c r="AB197" s="182"/>
      <c r="AC197" s="182"/>
      <c r="AD197" s="182"/>
      <c r="AE197" s="182"/>
      <c r="AF197" s="182"/>
      <c r="AG197" s="182"/>
      <c r="AH197" s="182"/>
      <c r="AI197" s="182"/>
      <c r="AJ197" s="182"/>
      <c r="AK197" s="182"/>
      <c r="AL197" s="183"/>
    </row>
    <row r="198" spans="1:38" s="9" customFormat="1" ht="55.9" customHeight="1" x14ac:dyDescent="0.25">
      <c r="A198" s="188"/>
      <c r="B198" s="191"/>
      <c r="C198" s="188"/>
      <c r="D198" s="188"/>
      <c r="E198" s="188"/>
      <c r="F198" s="191"/>
      <c r="G198" s="197"/>
      <c r="H198" s="188"/>
      <c r="I198" s="94" t="s">
        <v>52</v>
      </c>
      <c r="J198" s="97" t="s">
        <v>54</v>
      </c>
      <c r="K198" s="97" t="s">
        <v>54</v>
      </c>
      <c r="L198" s="97" t="s">
        <v>54</v>
      </c>
      <c r="M198" s="97" t="s">
        <v>54</v>
      </c>
      <c r="N198" s="97" t="s">
        <v>54</v>
      </c>
      <c r="O198" s="97" t="s">
        <v>177</v>
      </c>
      <c r="P198" s="97" t="s">
        <v>54</v>
      </c>
      <c r="Q198" s="97" t="s">
        <v>54</v>
      </c>
      <c r="R198" s="97" t="s">
        <v>54</v>
      </c>
      <c r="S198" s="97" t="s">
        <v>54</v>
      </c>
      <c r="T198" s="97" t="s">
        <v>54</v>
      </c>
      <c r="U198" s="97" t="s">
        <v>177</v>
      </c>
      <c r="V198" s="70" t="s">
        <v>54</v>
      </c>
      <c r="W198" s="184"/>
      <c r="X198" s="94"/>
      <c r="Y198" s="94"/>
      <c r="Z198" s="94"/>
      <c r="AA198" s="182"/>
      <c r="AB198" s="182"/>
      <c r="AC198" s="182"/>
      <c r="AD198" s="182"/>
      <c r="AE198" s="182"/>
      <c r="AF198" s="182"/>
      <c r="AG198" s="182"/>
      <c r="AH198" s="182"/>
      <c r="AI198" s="182"/>
      <c r="AJ198" s="182"/>
      <c r="AK198" s="182"/>
      <c r="AL198" s="183"/>
    </row>
    <row r="199" spans="1:38" s="9" customFormat="1" ht="55.9" customHeight="1" x14ac:dyDescent="0.25">
      <c r="A199" s="188"/>
      <c r="B199" s="191"/>
      <c r="C199" s="188"/>
      <c r="D199" s="188"/>
      <c r="E199" s="188"/>
      <c r="F199" s="191"/>
      <c r="G199" s="197"/>
      <c r="H199" s="188"/>
      <c r="I199" s="94" t="s">
        <v>55</v>
      </c>
      <c r="J199" s="115">
        <v>0</v>
      </c>
      <c r="K199" s="115">
        <v>0</v>
      </c>
      <c r="L199" s="115">
        <v>0</v>
      </c>
      <c r="M199" s="115">
        <v>0</v>
      </c>
      <c r="N199" s="115">
        <v>0</v>
      </c>
      <c r="O199" s="115">
        <v>0</v>
      </c>
      <c r="P199" s="115">
        <v>0</v>
      </c>
      <c r="Q199" s="115">
        <v>0</v>
      </c>
      <c r="R199" s="115">
        <v>0</v>
      </c>
      <c r="S199" s="115">
        <v>0</v>
      </c>
      <c r="T199" s="115">
        <v>0</v>
      </c>
      <c r="U199" s="115">
        <v>0</v>
      </c>
      <c r="V199" s="70">
        <f>SUM(J199:U199)</f>
        <v>0</v>
      </c>
      <c r="W199" s="184"/>
      <c r="X199" s="94"/>
      <c r="Y199" s="94"/>
      <c r="Z199" s="94"/>
      <c r="AA199" s="182"/>
      <c r="AB199" s="182"/>
      <c r="AC199" s="182"/>
      <c r="AD199" s="182"/>
      <c r="AE199" s="182"/>
      <c r="AF199" s="182"/>
      <c r="AG199" s="182"/>
      <c r="AH199" s="182"/>
      <c r="AI199" s="182"/>
      <c r="AJ199" s="182"/>
      <c r="AK199" s="182"/>
      <c r="AL199" s="183"/>
    </row>
    <row r="200" spans="1:38" s="9" customFormat="1" ht="55.9" customHeight="1" x14ac:dyDescent="0.25">
      <c r="A200" s="188"/>
      <c r="B200" s="191"/>
      <c r="C200" s="188"/>
      <c r="D200" s="188"/>
      <c r="E200" s="188"/>
      <c r="F200" s="191"/>
      <c r="G200" s="197"/>
      <c r="H200" s="188"/>
      <c r="I200" s="97" t="s">
        <v>56</v>
      </c>
      <c r="J200" s="117" t="e">
        <f>+J199/J197</f>
        <v>#DIV/0!</v>
      </c>
      <c r="K200" s="117" t="e">
        <f t="shared" ref="K200:U200" si="447">+K199/K197</f>
        <v>#DIV/0!</v>
      </c>
      <c r="L200" s="117" t="e">
        <f t="shared" si="447"/>
        <v>#DIV/0!</v>
      </c>
      <c r="M200" s="117" t="e">
        <f t="shared" si="447"/>
        <v>#DIV/0!</v>
      </c>
      <c r="N200" s="117" t="e">
        <f t="shared" si="447"/>
        <v>#DIV/0!</v>
      </c>
      <c r="O200" s="117">
        <f t="shared" si="447"/>
        <v>0</v>
      </c>
      <c r="P200" s="117" t="e">
        <f t="shared" si="447"/>
        <v>#DIV/0!</v>
      </c>
      <c r="Q200" s="117" t="e">
        <f t="shared" si="447"/>
        <v>#DIV/0!</v>
      </c>
      <c r="R200" s="117" t="e">
        <f t="shared" si="447"/>
        <v>#DIV/0!</v>
      </c>
      <c r="S200" s="117" t="e">
        <f t="shared" si="447"/>
        <v>#DIV/0!</v>
      </c>
      <c r="T200" s="117" t="e">
        <f t="shared" si="447"/>
        <v>#DIV/0!</v>
      </c>
      <c r="U200" s="117">
        <f t="shared" si="447"/>
        <v>0</v>
      </c>
      <c r="V200" s="70" t="s">
        <v>54</v>
      </c>
      <c r="W200" s="184"/>
      <c r="X200" s="94"/>
      <c r="Y200" s="94"/>
      <c r="Z200" s="94"/>
      <c r="AA200" s="182"/>
      <c r="AB200" s="182"/>
      <c r="AC200" s="182"/>
      <c r="AD200" s="182"/>
      <c r="AE200" s="182"/>
      <c r="AF200" s="182"/>
      <c r="AG200" s="182"/>
      <c r="AH200" s="182"/>
      <c r="AI200" s="182"/>
      <c r="AJ200" s="182"/>
      <c r="AK200" s="182"/>
      <c r="AL200" s="183"/>
    </row>
    <row r="201" spans="1:38" s="9" customFormat="1" ht="55.9" customHeight="1" x14ac:dyDescent="0.25">
      <c r="A201" s="189"/>
      <c r="B201" s="192"/>
      <c r="C201" s="189"/>
      <c r="D201" s="189"/>
      <c r="E201" s="189"/>
      <c r="F201" s="192"/>
      <c r="G201" s="198"/>
      <c r="H201" s="189"/>
      <c r="I201" s="94" t="s">
        <v>57</v>
      </c>
      <c r="J201" s="104"/>
      <c r="K201" s="104"/>
      <c r="L201" s="104"/>
      <c r="M201" s="104"/>
      <c r="N201" s="104"/>
      <c r="O201" s="104"/>
      <c r="P201" s="104"/>
      <c r="Q201" s="104"/>
      <c r="R201" s="104"/>
      <c r="S201" s="104"/>
      <c r="T201" s="104"/>
      <c r="U201" s="104"/>
      <c r="V201" s="70" t="s">
        <v>54</v>
      </c>
      <c r="W201" s="184"/>
      <c r="X201" s="94"/>
      <c r="Y201" s="94"/>
      <c r="Z201" s="94"/>
      <c r="AA201" s="182"/>
      <c r="AB201" s="182"/>
      <c r="AC201" s="182"/>
      <c r="AD201" s="182"/>
      <c r="AE201" s="182"/>
      <c r="AF201" s="182"/>
      <c r="AG201" s="182"/>
      <c r="AH201" s="182"/>
      <c r="AI201" s="182"/>
      <c r="AJ201" s="182"/>
      <c r="AK201" s="182"/>
      <c r="AL201" s="183"/>
    </row>
    <row r="202" spans="1:38" s="9" customFormat="1" ht="55.9" customHeight="1" x14ac:dyDescent="0.25">
      <c r="A202" s="187" t="s">
        <v>84</v>
      </c>
      <c r="B202" s="190" t="s">
        <v>178</v>
      </c>
      <c r="C202" s="187" t="s">
        <v>145</v>
      </c>
      <c r="D202" s="187"/>
      <c r="E202" s="187"/>
      <c r="F202" s="190" t="s">
        <v>179</v>
      </c>
      <c r="G202" s="196">
        <v>0.5</v>
      </c>
      <c r="H202" s="187" t="s">
        <v>147</v>
      </c>
      <c r="I202" s="1" t="s">
        <v>51</v>
      </c>
      <c r="J202" s="100">
        <v>0</v>
      </c>
      <c r="K202" s="100">
        <v>0</v>
      </c>
      <c r="L202" s="100">
        <v>0.25</v>
      </c>
      <c r="M202" s="100">
        <v>0</v>
      </c>
      <c r="N202" s="100">
        <v>0</v>
      </c>
      <c r="O202" s="100">
        <v>0.25</v>
      </c>
      <c r="P202" s="100">
        <v>0</v>
      </c>
      <c r="Q202" s="100">
        <v>0</v>
      </c>
      <c r="R202" s="100">
        <v>0.25</v>
      </c>
      <c r="S202" s="100">
        <v>0</v>
      </c>
      <c r="T202" s="100">
        <v>0</v>
      </c>
      <c r="U202" s="100">
        <v>0.25</v>
      </c>
      <c r="V202" s="70">
        <f t="shared" ref="V202" si="448">SUM(J202:U202)</f>
        <v>1</v>
      </c>
      <c r="W202" s="184"/>
      <c r="X202" s="94"/>
      <c r="Y202" s="94"/>
      <c r="Z202" s="94"/>
      <c r="AA202" s="182"/>
      <c r="AB202" s="182"/>
      <c r="AC202" s="182"/>
      <c r="AD202" s="182"/>
      <c r="AE202" s="182"/>
      <c r="AF202" s="182"/>
      <c r="AG202" s="182"/>
      <c r="AH202" s="182"/>
      <c r="AI202" s="182"/>
      <c r="AJ202" s="182"/>
      <c r="AK202" s="182"/>
      <c r="AL202" s="183"/>
    </row>
    <row r="203" spans="1:38" s="9" customFormat="1" ht="55.9" customHeight="1" x14ac:dyDescent="0.25">
      <c r="A203" s="188"/>
      <c r="B203" s="191"/>
      <c r="C203" s="188"/>
      <c r="D203" s="188"/>
      <c r="E203" s="188"/>
      <c r="F203" s="191"/>
      <c r="G203" s="197"/>
      <c r="H203" s="188"/>
      <c r="I203" s="94" t="s">
        <v>52</v>
      </c>
      <c r="J203" s="97" t="s">
        <v>54</v>
      </c>
      <c r="K203" s="97" t="s">
        <v>54</v>
      </c>
      <c r="L203" s="97" t="s">
        <v>180</v>
      </c>
      <c r="M203" s="97" t="s">
        <v>54</v>
      </c>
      <c r="N203" s="97" t="s">
        <v>54</v>
      </c>
      <c r="O203" s="97" t="s">
        <v>180</v>
      </c>
      <c r="P203" s="97" t="s">
        <v>54</v>
      </c>
      <c r="Q203" s="97" t="s">
        <v>54</v>
      </c>
      <c r="R203" s="97" t="s">
        <v>180</v>
      </c>
      <c r="S203" s="97" t="s">
        <v>54</v>
      </c>
      <c r="T203" s="97" t="s">
        <v>54</v>
      </c>
      <c r="U203" s="97" t="s">
        <v>181</v>
      </c>
      <c r="V203" s="70" t="s">
        <v>54</v>
      </c>
      <c r="W203" s="184"/>
      <c r="X203" s="94"/>
      <c r="Y203" s="94"/>
      <c r="Z203" s="94"/>
      <c r="AA203" s="182"/>
      <c r="AB203" s="182"/>
      <c r="AC203" s="182"/>
      <c r="AD203" s="182"/>
      <c r="AE203" s="182"/>
      <c r="AF203" s="182"/>
      <c r="AG203" s="182"/>
      <c r="AH203" s="182"/>
      <c r="AI203" s="182"/>
      <c r="AJ203" s="182"/>
      <c r="AK203" s="182"/>
      <c r="AL203" s="183"/>
    </row>
    <row r="204" spans="1:38" s="9" customFormat="1" ht="55.9" customHeight="1" x14ac:dyDescent="0.25">
      <c r="A204" s="188"/>
      <c r="B204" s="191"/>
      <c r="C204" s="188"/>
      <c r="D204" s="188"/>
      <c r="E204" s="188"/>
      <c r="F204" s="191"/>
      <c r="G204" s="197"/>
      <c r="H204" s="188"/>
      <c r="I204" s="94" t="s">
        <v>55</v>
      </c>
      <c r="J204" s="115">
        <v>0</v>
      </c>
      <c r="K204" s="115">
        <v>0</v>
      </c>
      <c r="L204" s="115">
        <v>0</v>
      </c>
      <c r="M204" s="115">
        <v>0</v>
      </c>
      <c r="N204" s="115">
        <v>0</v>
      </c>
      <c r="O204" s="115">
        <v>0</v>
      </c>
      <c r="P204" s="115">
        <v>0</v>
      </c>
      <c r="Q204" s="115">
        <v>0</v>
      </c>
      <c r="R204" s="115">
        <v>0</v>
      </c>
      <c r="S204" s="115">
        <v>0</v>
      </c>
      <c r="T204" s="115">
        <v>0</v>
      </c>
      <c r="U204" s="115">
        <v>0</v>
      </c>
      <c r="V204" s="70">
        <f>SUM(J204:U204)</f>
        <v>0</v>
      </c>
      <c r="W204" s="184"/>
      <c r="X204" s="94"/>
      <c r="Y204" s="94"/>
      <c r="Z204" s="94"/>
      <c r="AA204" s="182"/>
      <c r="AB204" s="182"/>
      <c r="AC204" s="182"/>
      <c r="AD204" s="182"/>
      <c r="AE204" s="182"/>
      <c r="AF204" s="182"/>
      <c r="AG204" s="182"/>
      <c r="AH204" s="182"/>
      <c r="AI204" s="182"/>
      <c r="AJ204" s="182"/>
      <c r="AK204" s="182"/>
      <c r="AL204" s="183"/>
    </row>
    <row r="205" spans="1:38" s="9" customFormat="1" ht="55.9" customHeight="1" x14ac:dyDescent="0.25">
      <c r="A205" s="188"/>
      <c r="B205" s="191"/>
      <c r="C205" s="188"/>
      <c r="D205" s="188"/>
      <c r="E205" s="188"/>
      <c r="F205" s="191"/>
      <c r="G205" s="197"/>
      <c r="H205" s="188"/>
      <c r="I205" s="97" t="s">
        <v>56</v>
      </c>
      <c r="J205" s="186" t="e">
        <f>J204/J202</f>
        <v>#DIV/0!</v>
      </c>
      <c r="K205" s="186" t="e">
        <f t="shared" ref="K205:U205" si="449">K204/K202</f>
        <v>#DIV/0!</v>
      </c>
      <c r="L205" s="186">
        <f t="shared" si="449"/>
        <v>0</v>
      </c>
      <c r="M205" s="186" t="e">
        <f t="shared" si="449"/>
        <v>#DIV/0!</v>
      </c>
      <c r="N205" s="186" t="e">
        <f t="shared" si="449"/>
        <v>#DIV/0!</v>
      </c>
      <c r="O205" s="186">
        <f t="shared" si="449"/>
        <v>0</v>
      </c>
      <c r="P205" s="186" t="e">
        <f t="shared" si="449"/>
        <v>#DIV/0!</v>
      </c>
      <c r="Q205" s="186" t="e">
        <f t="shared" si="449"/>
        <v>#DIV/0!</v>
      </c>
      <c r="R205" s="186">
        <f t="shared" si="449"/>
        <v>0</v>
      </c>
      <c r="S205" s="186" t="e">
        <f t="shared" si="449"/>
        <v>#DIV/0!</v>
      </c>
      <c r="T205" s="186" t="e">
        <f t="shared" si="449"/>
        <v>#DIV/0!</v>
      </c>
      <c r="U205" s="186">
        <f t="shared" si="449"/>
        <v>0</v>
      </c>
      <c r="V205" s="70" t="s">
        <v>54</v>
      </c>
      <c r="W205" s="184"/>
      <c r="X205" s="94"/>
      <c r="Y205" s="94"/>
      <c r="Z205" s="94"/>
      <c r="AA205" s="182"/>
      <c r="AB205" s="182"/>
      <c r="AC205" s="182"/>
      <c r="AD205" s="182"/>
      <c r="AE205" s="182"/>
      <c r="AF205" s="182"/>
      <c r="AG205" s="182"/>
      <c r="AH205" s="182"/>
      <c r="AI205" s="182"/>
      <c r="AJ205" s="182"/>
      <c r="AK205" s="182"/>
      <c r="AL205" s="183"/>
    </row>
    <row r="206" spans="1:38" s="9" customFormat="1" ht="55.9" customHeight="1" x14ac:dyDescent="0.25">
      <c r="A206" s="189"/>
      <c r="B206" s="192"/>
      <c r="C206" s="189"/>
      <c r="D206" s="189"/>
      <c r="E206" s="189"/>
      <c r="F206" s="192"/>
      <c r="G206" s="198"/>
      <c r="H206" s="189"/>
      <c r="I206" s="94" t="s">
        <v>57</v>
      </c>
      <c r="J206" s="104"/>
      <c r="K206" s="104"/>
      <c r="L206" s="104"/>
      <c r="M206" s="104"/>
      <c r="N206" s="104"/>
      <c r="O206" s="104"/>
      <c r="P206" s="104"/>
      <c r="Q206" s="104"/>
      <c r="R206" s="104"/>
      <c r="S206" s="104"/>
      <c r="T206" s="104"/>
      <c r="U206" s="104"/>
      <c r="V206" s="70" t="s">
        <v>54</v>
      </c>
      <c r="W206" s="184"/>
      <c r="X206" s="94"/>
      <c r="Y206" s="94"/>
      <c r="Z206" s="94"/>
      <c r="AA206" s="182"/>
      <c r="AB206" s="182"/>
      <c r="AC206" s="182"/>
      <c r="AD206" s="182"/>
      <c r="AE206" s="182"/>
      <c r="AF206" s="182"/>
      <c r="AG206" s="182"/>
      <c r="AH206" s="182"/>
      <c r="AI206" s="182"/>
      <c r="AJ206" s="182"/>
      <c r="AK206" s="182"/>
      <c r="AL206" s="183"/>
    </row>
    <row r="207" spans="1:38" s="9" customFormat="1" ht="55.9" customHeight="1" x14ac:dyDescent="0.25">
      <c r="A207" s="187" t="s">
        <v>84</v>
      </c>
      <c r="B207" s="190" t="s">
        <v>178</v>
      </c>
      <c r="C207" s="187" t="s">
        <v>145</v>
      </c>
      <c r="D207" s="187"/>
      <c r="E207" s="187"/>
      <c r="F207" s="190" t="s">
        <v>182</v>
      </c>
      <c r="G207" s="196">
        <v>0.5</v>
      </c>
      <c r="H207" s="187" t="s">
        <v>147</v>
      </c>
      <c r="I207" s="1" t="s">
        <v>51</v>
      </c>
      <c r="J207" s="100">
        <v>0</v>
      </c>
      <c r="K207" s="100">
        <v>0</v>
      </c>
      <c r="L207" s="100">
        <v>0.5</v>
      </c>
      <c r="M207" s="100">
        <v>0</v>
      </c>
      <c r="N207" s="100">
        <v>0</v>
      </c>
      <c r="O207" s="100">
        <v>0</v>
      </c>
      <c r="P207" s="100">
        <v>0</v>
      </c>
      <c r="Q207" s="100">
        <v>0</v>
      </c>
      <c r="R207" s="100">
        <v>0</v>
      </c>
      <c r="S207" s="100">
        <v>0</v>
      </c>
      <c r="T207" s="100">
        <v>0</v>
      </c>
      <c r="U207" s="100">
        <v>0.5</v>
      </c>
      <c r="V207" s="70">
        <f t="shared" ref="V207" si="450">SUM(J207:U207)</f>
        <v>1</v>
      </c>
      <c r="W207" s="184"/>
      <c r="X207" s="94"/>
      <c r="Y207" s="94"/>
      <c r="Z207" s="94"/>
      <c r="AA207" s="182"/>
      <c r="AB207" s="182"/>
      <c r="AC207" s="182"/>
      <c r="AD207" s="182"/>
      <c r="AE207" s="182"/>
      <c r="AF207" s="182"/>
      <c r="AG207" s="182"/>
      <c r="AH207" s="182"/>
      <c r="AI207" s="182"/>
      <c r="AJ207" s="182"/>
      <c r="AK207" s="182"/>
      <c r="AL207" s="183"/>
    </row>
    <row r="208" spans="1:38" s="9" customFormat="1" ht="55.9" customHeight="1" x14ac:dyDescent="0.25">
      <c r="A208" s="188"/>
      <c r="B208" s="191"/>
      <c r="C208" s="188"/>
      <c r="D208" s="188"/>
      <c r="E208" s="188"/>
      <c r="F208" s="191"/>
      <c r="G208" s="197"/>
      <c r="H208" s="188"/>
      <c r="I208" s="94" t="s">
        <v>52</v>
      </c>
      <c r="J208" s="97" t="s">
        <v>54</v>
      </c>
      <c r="K208" s="97" t="s">
        <v>54</v>
      </c>
      <c r="L208" s="97" t="s">
        <v>183</v>
      </c>
      <c r="M208" s="97" t="s">
        <v>54</v>
      </c>
      <c r="N208" s="97" t="s">
        <v>54</v>
      </c>
      <c r="O208" s="97" t="s">
        <v>54</v>
      </c>
      <c r="P208" s="97" t="s">
        <v>54</v>
      </c>
      <c r="Q208" s="97" t="s">
        <v>54</v>
      </c>
      <c r="R208" s="97" t="s">
        <v>54</v>
      </c>
      <c r="S208" s="97" t="s">
        <v>54</v>
      </c>
      <c r="T208" s="97" t="s">
        <v>54</v>
      </c>
      <c r="U208" s="97" t="s">
        <v>184</v>
      </c>
      <c r="V208" s="70" t="s">
        <v>54</v>
      </c>
      <c r="W208" s="184"/>
      <c r="X208" s="94"/>
      <c r="Y208" s="94"/>
      <c r="Z208" s="94"/>
      <c r="AA208" s="182"/>
      <c r="AB208" s="182"/>
      <c r="AC208" s="182"/>
      <c r="AD208" s="182"/>
      <c r="AE208" s="182"/>
      <c r="AF208" s="182"/>
      <c r="AG208" s="182"/>
      <c r="AH208" s="182"/>
      <c r="AI208" s="182"/>
      <c r="AJ208" s="182"/>
      <c r="AK208" s="182"/>
      <c r="AL208" s="183"/>
    </row>
    <row r="209" spans="1:42" s="9" customFormat="1" ht="55.9" customHeight="1" x14ac:dyDescent="0.25">
      <c r="A209" s="188"/>
      <c r="B209" s="191"/>
      <c r="C209" s="188"/>
      <c r="D209" s="188"/>
      <c r="E209" s="188"/>
      <c r="F209" s="191"/>
      <c r="G209" s="197"/>
      <c r="H209" s="188"/>
      <c r="I209" s="94" t="s">
        <v>55</v>
      </c>
      <c r="J209" s="115">
        <v>0</v>
      </c>
      <c r="K209" s="115">
        <v>0</v>
      </c>
      <c r="L209" s="115">
        <v>0</v>
      </c>
      <c r="M209" s="115">
        <v>0</v>
      </c>
      <c r="N209" s="115">
        <v>0</v>
      </c>
      <c r="O209" s="115">
        <v>0</v>
      </c>
      <c r="P209" s="115">
        <v>0</v>
      </c>
      <c r="Q209" s="115">
        <v>0</v>
      </c>
      <c r="R209" s="115">
        <v>0</v>
      </c>
      <c r="S209" s="115">
        <v>0</v>
      </c>
      <c r="T209" s="115">
        <v>0</v>
      </c>
      <c r="U209" s="115">
        <v>0</v>
      </c>
      <c r="V209" s="70">
        <f>SUM(J209:U209)</f>
        <v>0</v>
      </c>
      <c r="W209" s="184"/>
      <c r="X209" s="94"/>
      <c r="Y209" s="94"/>
      <c r="Z209" s="94"/>
      <c r="AA209" s="182"/>
      <c r="AB209" s="182"/>
      <c r="AC209" s="182"/>
      <c r="AD209" s="182"/>
      <c r="AE209" s="182"/>
      <c r="AF209" s="182"/>
      <c r="AG209" s="182"/>
      <c r="AH209" s="182"/>
      <c r="AI209" s="182"/>
      <c r="AJ209" s="182"/>
      <c r="AK209" s="182"/>
      <c r="AL209" s="183"/>
    </row>
    <row r="210" spans="1:42" s="9" customFormat="1" ht="55.9" customHeight="1" x14ac:dyDescent="0.25">
      <c r="A210" s="188"/>
      <c r="B210" s="191"/>
      <c r="C210" s="188"/>
      <c r="D210" s="188"/>
      <c r="E210" s="188"/>
      <c r="F210" s="191"/>
      <c r="G210" s="197"/>
      <c r="H210" s="188"/>
      <c r="I210" s="97" t="s">
        <v>56</v>
      </c>
      <c r="J210" s="117" t="e">
        <f>+J209/J207</f>
        <v>#DIV/0!</v>
      </c>
      <c r="K210" s="117" t="e">
        <f t="shared" ref="K210:U210" si="451">+K209/K207</f>
        <v>#DIV/0!</v>
      </c>
      <c r="L210" s="117">
        <f t="shared" si="451"/>
        <v>0</v>
      </c>
      <c r="M210" s="117" t="e">
        <f t="shared" si="451"/>
        <v>#DIV/0!</v>
      </c>
      <c r="N210" s="117" t="e">
        <f t="shared" si="451"/>
        <v>#DIV/0!</v>
      </c>
      <c r="O210" s="117" t="e">
        <f t="shared" si="451"/>
        <v>#DIV/0!</v>
      </c>
      <c r="P210" s="117" t="e">
        <f t="shared" si="451"/>
        <v>#DIV/0!</v>
      </c>
      <c r="Q210" s="117" t="e">
        <f t="shared" si="451"/>
        <v>#DIV/0!</v>
      </c>
      <c r="R210" s="117" t="e">
        <f t="shared" si="451"/>
        <v>#DIV/0!</v>
      </c>
      <c r="S210" s="117" t="e">
        <f t="shared" si="451"/>
        <v>#DIV/0!</v>
      </c>
      <c r="T210" s="117" t="e">
        <f t="shared" si="451"/>
        <v>#DIV/0!</v>
      </c>
      <c r="U210" s="117">
        <f t="shared" si="451"/>
        <v>0</v>
      </c>
      <c r="V210" s="70" t="s">
        <v>54</v>
      </c>
      <c r="W210" s="184"/>
      <c r="X210" s="94"/>
      <c r="Y210" s="94"/>
      <c r="Z210" s="94"/>
      <c r="AA210" s="182"/>
      <c r="AB210" s="182"/>
      <c r="AC210" s="182"/>
      <c r="AD210" s="182"/>
      <c r="AE210" s="182"/>
      <c r="AF210" s="182"/>
      <c r="AG210" s="182"/>
      <c r="AH210" s="182"/>
      <c r="AI210" s="182"/>
      <c r="AJ210" s="182"/>
      <c r="AK210" s="182"/>
      <c r="AL210" s="183"/>
    </row>
    <row r="211" spans="1:42" s="9" customFormat="1" ht="55.9" customHeight="1" x14ac:dyDescent="0.25">
      <c r="A211" s="189"/>
      <c r="B211" s="192"/>
      <c r="C211" s="189"/>
      <c r="D211" s="189"/>
      <c r="E211" s="189"/>
      <c r="F211" s="192"/>
      <c r="G211" s="198"/>
      <c r="H211" s="189"/>
      <c r="I211" s="94" t="s">
        <v>57</v>
      </c>
      <c r="J211" s="104"/>
      <c r="K211" s="104"/>
      <c r="L211" s="104"/>
      <c r="M211" s="104"/>
      <c r="N211" s="104"/>
      <c r="O211" s="104"/>
      <c r="P211" s="104"/>
      <c r="Q211" s="104"/>
      <c r="R211" s="104"/>
      <c r="S211" s="104"/>
      <c r="T211" s="104"/>
      <c r="U211" s="104"/>
      <c r="V211" s="70" t="s">
        <v>54</v>
      </c>
      <c r="W211" s="184"/>
      <c r="X211" s="94"/>
      <c r="Y211" s="94"/>
      <c r="Z211" s="94"/>
      <c r="AA211" s="182"/>
      <c r="AB211" s="182"/>
      <c r="AC211" s="182"/>
      <c r="AD211" s="182"/>
      <c r="AE211" s="182"/>
      <c r="AF211" s="182"/>
      <c r="AG211" s="182"/>
      <c r="AH211" s="182"/>
      <c r="AI211" s="182"/>
      <c r="AJ211" s="182"/>
      <c r="AK211" s="182"/>
      <c r="AL211" s="183"/>
    </row>
    <row r="212" spans="1:42" s="9" customFormat="1" ht="55.9" customHeight="1" x14ac:dyDescent="0.25">
      <c r="A212" s="187" t="s">
        <v>84</v>
      </c>
      <c r="B212" s="190" t="s">
        <v>185</v>
      </c>
      <c r="C212" s="187" t="s">
        <v>186</v>
      </c>
      <c r="D212" s="187"/>
      <c r="E212" s="187"/>
      <c r="F212" s="190" t="s">
        <v>187</v>
      </c>
      <c r="G212" s="193">
        <v>1</v>
      </c>
      <c r="H212" s="187" t="s">
        <v>188</v>
      </c>
      <c r="I212" s="1" t="s">
        <v>51</v>
      </c>
      <c r="J212" s="100">
        <v>0</v>
      </c>
      <c r="K212" s="100">
        <v>0</v>
      </c>
      <c r="L212" s="100">
        <v>0</v>
      </c>
      <c r="M212" s="100">
        <v>0</v>
      </c>
      <c r="N212" s="100">
        <v>0</v>
      </c>
      <c r="O212" s="100">
        <v>0</v>
      </c>
      <c r="P212" s="96">
        <v>0.5</v>
      </c>
      <c r="Q212" s="100">
        <v>0</v>
      </c>
      <c r="R212" s="100">
        <v>0</v>
      </c>
      <c r="S212" s="100">
        <v>0</v>
      </c>
      <c r="T212" s="100">
        <v>0</v>
      </c>
      <c r="U212" s="96">
        <v>0.5</v>
      </c>
      <c r="V212" s="70">
        <f t="shared" ref="V212" si="452">SUM(J212:U212)</f>
        <v>1</v>
      </c>
      <c r="W212" s="219"/>
      <c r="X212" s="204" t="s">
        <v>62</v>
      </c>
      <c r="Y212" s="204" t="s">
        <v>62</v>
      </c>
      <c r="Z212" s="204" t="s">
        <v>62</v>
      </c>
      <c r="AA212" s="201">
        <f t="shared" ref="AA212" si="453">SUM(N212:Q212)</f>
        <v>0.5</v>
      </c>
      <c r="AB212" s="201">
        <f t="shared" ref="AB212" si="454">SUM(N214:Q214)</f>
        <v>0</v>
      </c>
      <c r="AC212" s="201">
        <f t="shared" ref="AC212" si="455">SUM(N214:Q214)/SUM(N212:Q212)</f>
        <v>0</v>
      </c>
      <c r="AD212" s="201">
        <f t="shared" ref="AD212" si="456">SUM(R212:U212)</f>
        <v>0.5</v>
      </c>
      <c r="AE212" s="201">
        <f t="shared" ref="AE212" si="457">SUM(R214:U214)</f>
        <v>0</v>
      </c>
      <c r="AF212" s="201">
        <f t="shared" ref="AF212" si="458">SUM(R214:U214)/SUM(R212:U212)</f>
        <v>0</v>
      </c>
      <c r="AG212" s="201">
        <f t="shared" ref="AG212" si="459">SUM(J212:O212)</f>
        <v>0</v>
      </c>
      <c r="AH212" s="201">
        <f t="shared" ref="AH212" si="460">SUM(J214:O214)</f>
        <v>0</v>
      </c>
      <c r="AI212" s="201" t="e">
        <f t="shared" ref="AI212" si="461">SUM(J214:O214)/SUM(J212:O212)</f>
        <v>#DIV/0!</v>
      </c>
      <c r="AJ212" s="201">
        <f t="shared" ref="AJ212" si="462">SUM(J212:U212)</f>
        <v>1</v>
      </c>
      <c r="AK212" s="201">
        <f t="shared" ref="AK212" si="463">SUM(J214:U214)</f>
        <v>0</v>
      </c>
      <c r="AL212" s="203">
        <f t="shared" ref="AL212" si="464">+AK212/AJ212</f>
        <v>0</v>
      </c>
      <c r="AM212" s="199"/>
      <c r="AN212" s="200"/>
      <c r="AO212" s="200"/>
      <c r="AP212" s="200"/>
    </row>
    <row r="213" spans="1:42" s="9" customFormat="1" ht="55.9" customHeight="1" x14ac:dyDescent="0.25">
      <c r="A213" s="188"/>
      <c r="B213" s="191"/>
      <c r="C213" s="188"/>
      <c r="D213" s="188"/>
      <c r="E213" s="188"/>
      <c r="F213" s="191"/>
      <c r="G213" s="194"/>
      <c r="H213" s="188"/>
      <c r="I213" s="94" t="s">
        <v>52</v>
      </c>
      <c r="J213" s="97" t="s">
        <v>54</v>
      </c>
      <c r="K213" s="97" t="s">
        <v>54</v>
      </c>
      <c r="L213" s="97" t="s">
        <v>54</v>
      </c>
      <c r="M213" s="97" t="s">
        <v>54</v>
      </c>
      <c r="N213" s="97" t="s">
        <v>54</v>
      </c>
      <c r="O213" s="97" t="s">
        <v>54</v>
      </c>
      <c r="P213" s="97" t="s">
        <v>189</v>
      </c>
      <c r="Q213" s="97" t="s">
        <v>54</v>
      </c>
      <c r="R213" s="97" t="s">
        <v>54</v>
      </c>
      <c r="S213" s="97" t="s">
        <v>54</v>
      </c>
      <c r="T213" s="97" t="s">
        <v>54</v>
      </c>
      <c r="U213" s="97" t="s">
        <v>190</v>
      </c>
      <c r="V213" s="70" t="s">
        <v>54</v>
      </c>
      <c r="W213" s="220"/>
      <c r="X213" s="205"/>
      <c r="Y213" s="205"/>
      <c r="Z213" s="205"/>
      <c r="AA213" s="202"/>
      <c r="AB213" s="202"/>
      <c r="AC213" s="202"/>
      <c r="AD213" s="202"/>
      <c r="AE213" s="202"/>
      <c r="AF213" s="202"/>
      <c r="AG213" s="202"/>
      <c r="AH213" s="202"/>
      <c r="AI213" s="202"/>
      <c r="AJ213" s="202"/>
      <c r="AK213" s="202"/>
      <c r="AL213" s="203"/>
    </row>
    <row r="214" spans="1:42" s="9" customFormat="1" ht="55.9" customHeight="1" x14ac:dyDescent="0.25">
      <c r="A214" s="188"/>
      <c r="B214" s="191"/>
      <c r="C214" s="188"/>
      <c r="D214" s="188"/>
      <c r="E214" s="188"/>
      <c r="F214" s="191"/>
      <c r="G214" s="194"/>
      <c r="H214" s="188"/>
      <c r="I214" s="94" t="s">
        <v>55</v>
      </c>
      <c r="J214" s="115">
        <v>0</v>
      </c>
      <c r="K214" s="115">
        <v>0</v>
      </c>
      <c r="L214" s="115">
        <v>0</v>
      </c>
      <c r="M214" s="115">
        <v>0</v>
      </c>
      <c r="N214" s="115">
        <v>0</v>
      </c>
      <c r="O214" s="115">
        <v>0</v>
      </c>
      <c r="P214" s="115">
        <v>0</v>
      </c>
      <c r="Q214" s="115">
        <v>0</v>
      </c>
      <c r="R214" s="115">
        <v>0</v>
      </c>
      <c r="S214" s="115">
        <v>0</v>
      </c>
      <c r="T214" s="115">
        <v>0</v>
      </c>
      <c r="U214" s="115">
        <v>0</v>
      </c>
      <c r="V214" s="70">
        <f>SUM(J214:U214)</f>
        <v>0</v>
      </c>
      <c r="W214" s="220"/>
      <c r="X214" s="205"/>
      <c r="Y214" s="205"/>
      <c r="Z214" s="205"/>
      <c r="AA214" s="202"/>
      <c r="AB214" s="202"/>
      <c r="AC214" s="202"/>
      <c r="AD214" s="202"/>
      <c r="AE214" s="202"/>
      <c r="AF214" s="202"/>
      <c r="AG214" s="202"/>
      <c r="AH214" s="202"/>
      <c r="AI214" s="202"/>
      <c r="AJ214" s="202"/>
      <c r="AK214" s="202"/>
      <c r="AL214" s="203"/>
    </row>
    <row r="215" spans="1:42" s="9" customFormat="1" ht="55.9" customHeight="1" x14ac:dyDescent="0.25">
      <c r="A215" s="188"/>
      <c r="B215" s="191"/>
      <c r="C215" s="188"/>
      <c r="D215" s="188"/>
      <c r="E215" s="188"/>
      <c r="F215" s="191"/>
      <c r="G215" s="194"/>
      <c r="H215" s="188"/>
      <c r="I215" s="97" t="s">
        <v>56</v>
      </c>
      <c r="J215" s="117" t="e">
        <f>+J214/J212</f>
        <v>#DIV/0!</v>
      </c>
      <c r="K215" s="117" t="e">
        <f t="shared" ref="K215:U215" si="465">+K214/K212</f>
        <v>#DIV/0!</v>
      </c>
      <c r="L215" s="117" t="e">
        <f t="shared" si="465"/>
        <v>#DIV/0!</v>
      </c>
      <c r="M215" s="117" t="e">
        <f t="shared" si="465"/>
        <v>#DIV/0!</v>
      </c>
      <c r="N215" s="117" t="e">
        <f t="shared" si="465"/>
        <v>#DIV/0!</v>
      </c>
      <c r="O215" s="117" t="e">
        <f t="shared" si="465"/>
        <v>#DIV/0!</v>
      </c>
      <c r="P215" s="117">
        <f t="shared" si="465"/>
        <v>0</v>
      </c>
      <c r="Q215" s="117" t="e">
        <f t="shared" si="465"/>
        <v>#DIV/0!</v>
      </c>
      <c r="R215" s="117" t="e">
        <f t="shared" si="465"/>
        <v>#DIV/0!</v>
      </c>
      <c r="S215" s="117" t="e">
        <f t="shared" si="465"/>
        <v>#DIV/0!</v>
      </c>
      <c r="T215" s="117" t="e">
        <f t="shared" si="465"/>
        <v>#DIV/0!</v>
      </c>
      <c r="U215" s="117">
        <f t="shared" si="465"/>
        <v>0</v>
      </c>
      <c r="V215" s="70" t="s">
        <v>54</v>
      </c>
      <c r="W215" s="220"/>
      <c r="X215" s="205"/>
      <c r="Y215" s="205"/>
      <c r="Z215" s="205"/>
      <c r="AA215" s="202"/>
      <c r="AB215" s="202"/>
      <c r="AC215" s="202"/>
      <c r="AD215" s="202"/>
      <c r="AE215" s="202"/>
      <c r="AF215" s="202"/>
      <c r="AG215" s="202"/>
      <c r="AH215" s="202"/>
      <c r="AI215" s="202"/>
      <c r="AJ215" s="202"/>
      <c r="AK215" s="202"/>
      <c r="AL215" s="203"/>
    </row>
    <row r="216" spans="1:42" s="9" customFormat="1" ht="55.9" customHeight="1" x14ac:dyDescent="0.25">
      <c r="A216" s="189"/>
      <c r="B216" s="192"/>
      <c r="C216" s="189"/>
      <c r="D216" s="189"/>
      <c r="E216" s="189"/>
      <c r="F216" s="192"/>
      <c r="G216" s="195"/>
      <c r="H216" s="189"/>
      <c r="I216" s="94" t="s">
        <v>57</v>
      </c>
      <c r="J216" s="104"/>
      <c r="K216" s="104"/>
      <c r="L216" s="104"/>
      <c r="M216" s="104"/>
      <c r="N216" s="104"/>
      <c r="O216" s="104"/>
      <c r="P216" s="104"/>
      <c r="Q216" s="104"/>
      <c r="R216" s="104"/>
      <c r="S216" s="104"/>
      <c r="T216" s="104"/>
      <c r="U216" s="104"/>
      <c r="V216" s="70" t="s">
        <v>54</v>
      </c>
      <c r="W216" s="221"/>
      <c r="X216" s="205"/>
      <c r="Y216" s="205"/>
      <c r="Z216" s="205"/>
      <c r="AA216" s="202"/>
      <c r="AB216" s="202"/>
      <c r="AC216" s="202"/>
      <c r="AD216" s="202"/>
      <c r="AE216" s="202"/>
      <c r="AF216" s="202"/>
      <c r="AG216" s="202"/>
      <c r="AH216" s="202"/>
      <c r="AI216" s="202"/>
      <c r="AJ216" s="202"/>
      <c r="AK216" s="202"/>
      <c r="AL216" s="203"/>
    </row>
    <row r="217" spans="1:42" s="9" customFormat="1" ht="55.9" customHeight="1" x14ac:dyDescent="0.25">
      <c r="A217" s="187" t="s">
        <v>84</v>
      </c>
      <c r="B217" s="190" t="s">
        <v>191</v>
      </c>
      <c r="C217" s="187" t="s">
        <v>186</v>
      </c>
      <c r="D217" s="187"/>
      <c r="E217" s="187"/>
      <c r="F217" s="190" t="s">
        <v>192</v>
      </c>
      <c r="G217" s="193">
        <v>1</v>
      </c>
      <c r="H217" s="187" t="s">
        <v>188</v>
      </c>
      <c r="I217" s="1" t="s">
        <v>51</v>
      </c>
      <c r="J217" s="100">
        <v>0</v>
      </c>
      <c r="K217" s="100">
        <v>0</v>
      </c>
      <c r="L217" s="100">
        <v>0</v>
      </c>
      <c r="M217" s="100">
        <v>0</v>
      </c>
      <c r="N217" s="100">
        <v>0</v>
      </c>
      <c r="O217" s="96">
        <v>0.5</v>
      </c>
      <c r="P217" s="100">
        <v>0</v>
      </c>
      <c r="Q217" s="100">
        <v>0</v>
      </c>
      <c r="R217" s="100">
        <v>0</v>
      </c>
      <c r="S217" s="100">
        <v>0</v>
      </c>
      <c r="T217" s="100">
        <v>0</v>
      </c>
      <c r="U217" s="96">
        <v>0.5</v>
      </c>
      <c r="V217" s="70">
        <f t="shared" ref="V217" si="466">SUM(J217:U217)</f>
        <v>1</v>
      </c>
      <c r="W217" s="219"/>
      <c r="X217" s="204" t="s">
        <v>62</v>
      </c>
      <c r="Y217" s="204" t="s">
        <v>62</v>
      </c>
      <c r="Z217" s="204" t="s">
        <v>62</v>
      </c>
      <c r="AA217" s="201">
        <f t="shared" ref="AA217" si="467">SUM(N217:Q217)</f>
        <v>0.5</v>
      </c>
      <c r="AB217" s="201">
        <f t="shared" ref="AB217" si="468">SUM(N219:Q219)</f>
        <v>0</v>
      </c>
      <c r="AC217" s="201">
        <f t="shared" ref="AC217" si="469">SUM(N219:Q219)/SUM(N217:Q217)</f>
        <v>0</v>
      </c>
      <c r="AD217" s="201">
        <f t="shared" ref="AD217" si="470">SUM(R217:U217)</f>
        <v>0.5</v>
      </c>
      <c r="AE217" s="201">
        <f t="shared" ref="AE217" si="471">SUM(R219:U219)</f>
        <v>0</v>
      </c>
      <c r="AF217" s="201">
        <f t="shared" ref="AF217" si="472">SUM(R219:U219)/SUM(R217:U217)</f>
        <v>0</v>
      </c>
      <c r="AG217" s="201">
        <f t="shared" ref="AG217" si="473">SUM(J217:O217)</f>
        <v>0.5</v>
      </c>
      <c r="AH217" s="201">
        <f t="shared" ref="AH217" si="474">SUM(J219:O219)</f>
        <v>0</v>
      </c>
      <c r="AI217" s="201">
        <f t="shared" ref="AI217" si="475">SUM(J219:O219)/SUM(J217:O217)</f>
        <v>0</v>
      </c>
      <c r="AJ217" s="201">
        <f t="shared" ref="AJ217" si="476">SUM(J217:U217)</f>
        <v>1</v>
      </c>
      <c r="AK217" s="201">
        <f t="shared" ref="AK217" si="477">SUM(J219:U219)</f>
        <v>0</v>
      </c>
      <c r="AL217" s="203">
        <f t="shared" ref="AL217" si="478">+AK217/AJ217</f>
        <v>0</v>
      </c>
      <c r="AM217" s="199"/>
      <c r="AN217" s="200"/>
      <c r="AO217" s="200"/>
      <c r="AP217" s="200"/>
    </row>
    <row r="218" spans="1:42" s="9" customFormat="1" ht="55.9" customHeight="1" x14ac:dyDescent="0.25">
      <c r="A218" s="188"/>
      <c r="B218" s="191"/>
      <c r="C218" s="188"/>
      <c r="D218" s="188"/>
      <c r="E218" s="188"/>
      <c r="F218" s="191"/>
      <c r="G218" s="194"/>
      <c r="H218" s="188"/>
      <c r="I218" s="94" t="s">
        <v>52</v>
      </c>
      <c r="J218" s="97" t="s">
        <v>54</v>
      </c>
      <c r="K218" s="97" t="s">
        <v>54</v>
      </c>
      <c r="L218" s="97" t="s">
        <v>54</v>
      </c>
      <c r="M218" s="97" t="s">
        <v>54</v>
      </c>
      <c r="N218" s="97" t="s">
        <v>54</v>
      </c>
      <c r="O218" s="97" t="s">
        <v>193</v>
      </c>
      <c r="P218" s="97" t="s">
        <v>54</v>
      </c>
      <c r="Q218" s="97" t="s">
        <v>54</v>
      </c>
      <c r="R218" s="97" t="s">
        <v>54</v>
      </c>
      <c r="S218" s="97" t="s">
        <v>54</v>
      </c>
      <c r="T218" s="97" t="s">
        <v>54</v>
      </c>
      <c r="U218" s="97" t="s">
        <v>193</v>
      </c>
      <c r="V218" s="70" t="s">
        <v>54</v>
      </c>
      <c r="W218" s="220"/>
      <c r="X218" s="205"/>
      <c r="Y218" s="205"/>
      <c r="Z218" s="205"/>
      <c r="AA218" s="202"/>
      <c r="AB218" s="202"/>
      <c r="AC218" s="202"/>
      <c r="AD218" s="202"/>
      <c r="AE218" s="202"/>
      <c r="AF218" s="202"/>
      <c r="AG218" s="202"/>
      <c r="AH218" s="202"/>
      <c r="AI218" s="202"/>
      <c r="AJ218" s="202"/>
      <c r="AK218" s="202"/>
      <c r="AL218" s="203"/>
    </row>
    <row r="219" spans="1:42" s="9" customFormat="1" ht="55.9" customHeight="1" x14ac:dyDescent="0.25">
      <c r="A219" s="188"/>
      <c r="B219" s="191"/>
      <c r="C219" s="188"/>
      <c r="D219" s="188"/>
      <c r="E219" s="188"/>
      <c r="F219" s="191"/>
      <c r="G219" s="194"/>
      <c r="H219" s="188"/>
      <c r="I219" s="94" t="s">
        <v>55</v>
      </c>
      <c r="J219" s="115">
        <v>0</v>
      </c>
      <c r="K219" s="115">
        <v>0</v>
      </c>
      <c r="L219" s="115">
        <v>0</v>
      </c>
      <c r="M219" s="115">
        <v>0</v>
      </c>
      <c r="N219" s="115">
        <v>0</v>
      </c>
      <c r="O219" s="115">
        <v>0</v>
      </c>
      <c r="P219" s="115">
        <v>0</v>
      </c>
      <c r="Q219" s="115">
        <v>0</v>
      </c>
      <c r="R219" s="115">
        <v>0</v>
      </c>
      <c r="S219" s="115">
        <v>0</v>
      </c>
      <c r="T219" s="115">
        <v>0</v>
      </c>
      <c r="U219" s="115">
        <v>0</v>
      </c>
      <c r="V219" s="70">
        <f>SUM(J219:U219)</f>
        <v>0</v>
      </c>
      <c r="W219" s="220"/>
      <c r="X219" s="205"/>
      <c r="Y219" s="205"/>
      <c r="Z219" s="205"/>
      <c r="AA219" s="202"/>
      <c r="AB219" s="202"/>
      <c r="AC219" s="202"/>
      <c r="AD219" s="202"/>
      <c r="AE219" s="202"/>
      <c r="AF219" s="202"/>
      <c r="AG219" s="202"/>
      <c r="AH219" s="202"/>
      <c r="AI219" s="202"/>
      <c r="AJ219" s="202"/>
      <c r="AK219" s="202"/>
      <c r="AL219" s="203"/>
    </row>
    <row r="220" spans="1:42" s="9" customFormat="1" ht="55.9" customHeight="1" x14ac:dyDescent="0.25">
      <c r="A220" s="188"/>
      <c r="B220" s="191"/>
      <c r="C220" s="188"/>
      <c r="D220" s="188"/>
      <c r="E220" s="188"/>
      <c r="F220" s="191"/>
      <c r="G220" s="194"/>
      <c r="H220" s="188"/>
      <c r="I220" s="97" t="s">
        <v>56</v>
      </c>
      <c r="J220" s="186" t="e">
        <f>J219/J217</f>
        <v>#DIV/0!</v>
      </c>
      <c r="K220" s="186" t="e">
        <f t="shared" ref="K220:U220" si="479">K219/K217</f>
        <v>#DIV/0!</v>
      </c>
      <c r="L220" s="186" t="e">
        <f t="shared" si="479"/>
        <v>#DIV/0!</v>
      </c>
      <c r="M220" s="186" t="e">
        <f t="shared" si="479"/>
        <v>#DIV/0!</v>
      </c>
      <c r="N220" s="186" t="e">
        <f t="shared" si="479"/>
        <v>#DIV/0!</v>
      </c>
      <c r="O220" s="186">
        <f t="shared" si="479"/>
        <v>0</v>
      </c>
      <c r="P220" s="186" t="e">
        <f t="shared" si="479"/>
        <v>#DIV/0!</v>
      </c>
      <c r="Q220" s="186" t="e">
        <f t="shared" si="479"/>
        <v>#DIV/0!</v>
      </c>
      <c r="R220" s="186" t="e">
        <f t="shared" si="479"/>
        <v>#DIV/0!</v>
      </c>
      <c r="S220" s="186" t="e">
        <f t="shared" si="479"/>
        <v>#DIV/0!</v>
      </c>
      <c r="T220" s="186" t="e">
        <f t="shared" si="479"/>
        <v>#DIV/0!</v>
      </c>
      <c r="U220" s="186">
        <f t="shared" si="479"/>
        <v>0</v>
      </c>
      <c r="V220" s="70" t="s">
        <v>54</v>
      </c>
      <c r="W220" s="220"/>
      <c r="X220" s="205"/>
      <c r="Y220" s="205"/>
      <c r="Z220" s="205"/>
      <c r="AA220" s="202"/>
      <c r="AB220" s="202"/>
      <c r="AC220" s="202"/>
      <c r="AD220" s="202"/>
      <c r="AE220" s="202"/>
      <c r="AF220" s="202"/>
      <c r="AG220" s="202"/>
      <c r="AH220" s="202"/>
      <c r="AI220" s="202"/>
      <c r="AJ220" s="202"/>
      <c r="AK220" s="202"/>
      <c r="AL220" s="203"/>
    </row>
    <row r="221" spans="1:42" s="9" customFormat="1" ht="55.9" customHeight="1" x14ac:dyDescent="0.25">
      <c r="A221" s="189"/>
      <c r="B221" s="192"/>
      <c r="C221" s="189"/>
      <c r="D221" s="189"/>
      <c r="E221" s="189"/>
      <c r="F221" s="192"/>
      <c r="G221" s="195"/>
      <c r="H221" s="189"/>
      <c r="I221" s="94" t="s">
        <v>57</v>
      </c>
      <c r="J221" s="104"/>
      <c r="K221" s="104"/>
      <c r="L221" s="104"/>
      <c r="M221" s="104"/>
      <c r="N221" s="104"/>
      <c r="O221" s="104"/>
      <c r="P221" s="104"/>
      <c r="Q221" s="104"/>
      <c r="R221" s="104"/>
      <c r="S221" s="104"/>
      <c r="T221" s="104"/>
      <c r="U221" s="104"/>
      <c r="V221" s="70" t="s">
        <v>54</v>
      </c>
      <c r="W221" s="221"/>
      <c r="X221" s="205"/>
      <c r="Y221" s="205"/>
      <c r="Z221" s="205"/>
      <c r="AA221" s="202"/>
      <c r="AB221" s="202"/>
      <c r="AC221" s="202"/>
      <c r="AD221" s="202"/>
      <c r="AE221" s="202"/>
      <c r="AF221" s="202"/>
      <c r="AG221" s="202"/>
      <c r="AH221" s="202"/>
      <c r="AI221" s="202"/>
      <c r="AJ221" s="202"/>
      <c r="AK221" s="202"/>
      <c r="AL221" s="203"/>
    </row>
    <row r="222" spans="1:42" s="9" customFormat="1" ht="55.9" customHeight="1" x14ac:dyDescent="0.25">
      <c r="A222" s="187" t="s">
        <v>84</v>
      </c>
      <c r="B222" s="190" t="s">
        <v>194</v>
      </c>
      <c r="C222" s="187" t="s">
        <v>195</v>
      </c>
      <c r="D222" s="187"/>
      <c r="E222" s="187"/>
      <c r="F222" s="190" t="s">
        <v>196</v>
      </c>
      <c r="G222" s="193">
        <v>0.2</v>
      </c>
      <c r="H222" s="187" t="s">
        <v>197</v>
      </c>
      <c r="I222" s="1" t="s">
        <v>51</v>
      </c>
      <c r="J222" s="100">
        <v>0</v>
      </c>
      <c r="K222" s="100">
        <v>0</v>
      </c>
      <c r="L222" s="100">
        <v>0</v>
      </c>
      <c r="M222" s="96">
        <v>0</v>
      </c>
      <c r="N222" s="100">
        <v>0.5</v>
      </c>
      <c r="O222" s="100">
        <v>0</v>
      </c>
      <c r="P222" s="100">
        <v>0</v>
      </c>
      <c r="Q222" s="96">
        <v>0</v>
      </c>
      <c r="R222" s="100">
        <v>0</v>
      </c>
      <c r="S222" s="100">
        <v>0</v>
      </c>
      <c r="T222" s="100">
        <v>0</v>
      </c>
      <c r="U222" s="96">
        <v>0.5</v>
      </c>
      <c r="V222" s="70">
        <f t="shared" ref="V222" si="480">SUM(J222:U222)</f>
        <v>1</v>
      </c>
      <c r="W222" s="219"/>
      <c r="X222" s="201">
        <f t="shared" ref="X222" si="481">SUM(J222:M222)</f>
        <v>0</v>
      </c>
      <c r="Y222" s="201">
        <f t="shared" ref="Y222" si="482">SUM(J224:M224)</f>
        <v>0</v>
      </c>
      <c r="Z222" s="201" t="e">
        <f t="shared" ref="Z222" si="483">SUM(J224:M224)/SUM(J222:M222)</f>
        <v>#DIV/0!</v>
      </c>
      <c r="AA222" s="201">
        <f t="shared" ref="AA222" si="484">SUM(N222:Q222)</f>
        <v>0.5</v>
      </c>
      <c r="AB222" s="201">
        <f t="shared" ref="AB222" si="485">SUM(N224:Q224)</f>
        <v>0</v>
      </c>
      <c r="AC222" s="201">
        <f t="shared" ref="AC222" si="486">SUM(N224:Q224)/SUM(N222:Q222)</f>
        <v>0</v>
      </c>
      <c r="AD222" s="201">
        <f t="shared" ref="AD222" si="487">SUM(R222:U222)</f>
        <v>0.5</v>
      </c>
      <c r="AE222" s="201">
        <f t="shared" ref="AE222" si="488">SUM(R224:U224)</f>
        <v>0</v>
      </c>
      <c r="AF222" s="201">
        <f t="shared" ref="AF222" si="489">SUM(R224:U224)/SUM(R222:U222)</f>
        <v>0</v>
      </c>
      <c r="AG222" s="201">
        <f t="shared" ref="AG222" si="490">SUM(J222:O222)</f>
        <v>0.5</v>
      </c>
      <c r="AH222" s="201">
        <f t="shared" ref="AH222" si="491">SUM(J224:O224)</f>
        <v>0</v>
      </c>
      <c r="AI222" s="201">
        <f t="shared" ref="AI222" si="492">SUM(J224:O224)/SUM(J222:O222)</f>
        <v>0</v>
      </c>
      <c r="AJ222" s="201">
        <f t="shared" ref="AJ222" si="493">SUM(J222:U222)</f>
        <v>1</v>
      </c>
      <c r="AK222" s="201">
        <f t="shared" ref="AK222" si="494">SUM(J224:U224)</f>
        <v>0</v>
      </c>
      <c r="AL222" s="203">
        <f t="shared" ref="AL222" si="495">+AK222/AJ222</f>
        <v>0</v>
      </c>
      <c r="AM222" s="199"/>
      <c r="AN222" s="200"/>
      <c r="AO222" s="200"/>
      <c r="AP222" s="200"/>
    </row>
    <row r="223" spans="1:42" s="9" customFormat="1" ht="55.9" customHeight="1" x14ac:dyDescent="0.25">
      <c r="A223" s="188"/>
      <c r="B223" s="191"/>
      <c r="C223" s="188"/>
      <c r="D223" s="188"/>
      <c r="E223" s="188"/>
      <c r="F223" s="191"/>
      <c r="G223" s="194"/>
      <c r="H223" s="188"/>
      <c r="I223" s="94" t="s">
        <v>52</v>
      </c>
      <c r="J223" s="97" t="s">
        <v>54</v>
      </c>
      <c r="K223" s="97" t="s">
        <v>54</v>
      </c>
      <c r="L223" s="97" t="s">
        <v>54</v>
      </c>
      <c r="M223" s="97" t="s">
        <v>54</v>
      </c>
      <c r="N223" s="97" t="s">
        <v>198</v>
      </c>
      <c r="O223" s="97" t="s">
        <v>54</v>
      </c>
      <c r="P223" s="97" t="s">
        <v>54</v>
      </c>
      <c r="Q223" s="97" t="s">
        <v>54</v>
      </c>
      <c r="R223" s="97" t="s">
        <v>54</v>
      </c>
      <c r="S223" s="97" t="s">
        <v>54</v>
      </c>
      <c r="T223" s="97" t="s">
        <v>54</v>
      </c>
      <c r="U223" s="97" t="s">
        <v>198</v>
      </c>
      <c r="V223" s="70" t="s">
        <v>54</v>
      </c>
      <c r="W223" s="222"/>
      <c r="X223" s="202"/>
      <c r="Y223" s="202"/>
      <c r="Z223" s="202"/>
      <c r="AA223" s="202"/>
      <c r="AB223" s="202"/>
      <c r="AC223" s="202"/>
      <c r="AD223" s="202"/>
      <c r="AE223" s="202"/>
      <c r="AF223" s="202"/>
      <c r="AG223" s="202"/>
      <c r="AH223" s="202"/>
      <c r="AI223" s="202"/>
      <c r="AJ223" s="202"/>
      <c r="AK223" s="202"/>
      <c r="AL223" s="203"/>
    </row>
    <row r="224" spans="1:42" s="9" customFormat="1" ht="55.9" customHeight="1" x14ac:dyDescent="0.25">
      <c r="A224" s="188"/>
      <c r="B224" s="191"/>
      <c r="C224" s="188"/>
      <c r="D224" s="188"/>
      <c r="E224" s="188"/>
      <c r="F224" s="191"/>
      <c r="G224" s="194"/>
      <c r="H224" s="188"/>
      <c r="I224" s="94" t="s">
        <v>55</v>
      </c>
      <c r="J224" s="115">
        <v>0</v>
      </c>
      <c r="K224" s="115">
        <v>0</v>
      </c>
      <c r="L224" s="115">
        <v>0</v>
      </c>
      <c r="M224" s="115">
        <v>0</v>
      </c>
      <c r="N224" s="115">
        <v>0</v>
      </c>
      <c r="O224" s="115">
        <v>0</v>
      </c>
      <c r="P224" s="115">
        <v>0</v>
      </c>
      <c r="Q224" s="115">
        <v>0</v>
      </c>
      <c r="R224" s="115">
        <v>0</v>
      </c>
      <c r="S224" s="115">
        <v>0</v>
      </c>
      <c r="T224" s="115">
        <v>0</v>
      </c>
      <c r="U224" s="115">
        <v>0</v>
      </c>
      <c r="V224" s="70">
        <f>SUM(J224:U224)</f>
        <v>0</v>
      </c>
      <c r="W224" s="222"/>
      <c r="X224" s="202"/>
      <c r="Y224" s="202"/>
      <c r="Z224" s="202"/>
      <c r="AA224" s="202"/>
      <c r="AB224" s="202"/>
      <c r="AC224" s="202"/>
      <c r="AD224" s="202"/>
      <c r="AE224" s="202"/>
      <c r="AF224" s="202"/>
      <c r="AG224" s="202"/>
      <c r="AH224" s="202"/>
      <c r="AI224" s="202"/>
      <c r="AJ224" s="202"/>
      <c r="AK224" s="202"/>
      <c r="AL224" s="203"/>
    </row>
    <row r="225" spans="1:42" s="9" customFormat="1" ht="55.9" customHeight="1" x14ac:dyDescent="0.25">
      <c r="A225" s="188"/>
      <c r="B225" s="191"/>
      <c r="C225" s="188"/>
      <c r="D225" s="188"/>
      <c r="E225" s="188"/>
      <c r="F225" s="191"/>
      <c r="G225" s="194"/>
      <c r="H225" s="188"/>
      <c r="I225" s="97" t="s">
        <v>56</v>
      </c>
      <c r="J225" s="117" t="e">
        <f>+J224/J222</f>
        <v>#DIV/0!</v>
      </c>
      <c r="K225" s="117" t="e">
        <f t="shared" ref="K225:U225" si="496">+K224/K222</f>
        <v>#DIV/0!</v>
      </c>
      <c r="L225" s="117" t="e">
        <f t="shared" si="496"/>
        <v>#DIV/0!</v>
      </c>
      <c r="M225" s="117" t="e">
        <f t="shared" si="496"/>
        <v>#DIV/0!</v>
      </c>
      <c r="N225" s="117">
        <f t="shared" si="496"/>
        <v>0</v>
      </c>
      <c r="O225" s="117" t="e">
        <f t="shared" si="496"/>
        <v>#DIV/0!</v>
      </c>
      <c r="P225" s="117" t="e">
        <f t="shared" si="496"/>
        <v>#DIV/0!</v>
      </c>
      <c r="Q225" s="117" t="e">
        <f t="shared" si="496"/>
        <v>#DIV/0!</v>
      </c>
      <c r="R225" s="117" t="e">
        <f t="shared" si="496"/>
        <v>#DIV/0!</v>
      </c>
      <c r="S225" s="117" t="e">
        <f t="shared" si="496"/>
        <v>#DIV/0!</v>
      </c>
      <c r="T225" s="117" t="e">
        <f t="shared" si="496"/>
        <v>#DIV/0!</v>
      </c>
      <c r="U225" s="117">
        <f t="shared" si="496"/>
        <v>0</v>
      </c>
      <c r="V225" s="70" t="s">
        <v>54</v>
      </c>
      <c r="W225" s="222"/>
      <c r="X225" s="202"/>
      <c r="Y225" s="202"/>
      <c r="Z225" s="202"/>
      <c r="AA225" s="202"/>
      <c r="AB225" s="202"/>
      <c r="AC225" s="202"/>
      <c r="AD225" s="202"/>
      <c r="AE225" s="202"/>
      <c r="AF225" s="202"/>
      <c r="AG225" s="202"/>
      <c r="AH225" s="202"/>
      <c r="AI225" s="202"/>
      <c r="AJ225" s="202"/>
      <c r="AK225" s="202"/>
      <c r="AL225" s="203"/>
    </row>
    <row r="226" spans="1:42" s="9" customFormat="1" ht="55.9" customHeight="1" x14ac:dyDescent="0.25">
      <c r="A226" s="189"/>
      <c r="B226" s="192"/>
      <c r="C226" s="189"/>
      <c r="D226" s="189"/>
      <c r="E226" s="189"/>
      <c r="F226" s="192"/>
      <c r="G226" s="195"/>
      <c r="H226" s="189"/>
      <c r="I226" s="94" t="s">
        <v>57</v>
      </c>
      <c r="J226" s="104"/>
      <c r="K226" s="104"/>
      <c r="L226" s="104"/>
      <c r="M226" s="104"/>
      <c r="N226" s="104"/>
      <c r="O226" s="104"/>
      <c r="P226" s="104"/>
      <c r="Q226" s="104"/>
      <c r="R226" s="104"/>
      <c r="S226" s="104"/>
      <c r="T226" s="104"/>
      <c r="U226" s="104"/>
      <c r="V226" s="70" t="s">
        <v>54</v>
      </c>
      <c r="W226" s="223"/>
      <c r="X226" s="202"/>
      <c r="Y226" s="202"/>
      <c r="Z226" s="202"/>
      <c r="AA226" s="202"/>
      <c r="AB226" s="202"/>
      <c r="AC226" s="202"/>
      <c r="AD226" s="202"/>
      <c r="AE226" s="202"/>
      <c r="AF226" s="202"/>
      <c r="AG226" s="202"/>
      <c r="AH226" s="202"/>
      <c r="AI226" s="202"/>
      <c r="AJ226" s="202"/>
      <c r="AK226" s="202"/>
      <c r="AL226" s="203"/>
    </row>
    <row r="227" spans="1:42" s="9" customFormat="1" ht="55.9" customHeight="1" x14ac:dyDescent="0.25">
      <c r="A227" s="187" t="s">
        <v>84</v>
      </c>
      <c r="B227" s="190" t="s">
        <v>194</v>
      </c>
      <c r="C227" s="187" t="s">
        <v>195</v>
      </c>
      <c r="D227" s="187"/>
      <c r="E227" s="187"/>
      <c r="F227" s="190" t="s">
        <v>199</v>
      </c>
      <c r="G227" s="193">
        <v>0.1</v>
      </c>
      <c r="H227" s="187" t="s">
        <v>195</v>
      </c>
      <c r="I227" s="1" t="s">
        <v>51</v>
      </c>
      <c r="J227" s="100">
        <v>0</v>
      </c>
      <c r="K227" s="100">
        <v>0</v>
      </c>
      <c r="L227" s="100">
        <v>0.25</v>
      </c>
      <c r="M227" s="96">
        <v>0</v>
      </c>
      <c r="N227" s="100">
        <v>0</v>
      </c>
      <c r="O227" s="100">
        <v>0.25</v>
      </c>
      <c r="P227" s="100">
        <v>0</v>
      </c>
      <c r="Q227" s="96">
        <v>0</v>
      </c>
      <c r="R227" s="100">
        <v>0.25</v>
      </c>
      <c r="S227" s="100">
        <v>0</v>
      </c>
      <c r="T227" s="100">
        <v>0</v>
      </c>
      <c r="U227" s="96">
        <v>0.25</v>
      </c>
      <c r="V227" s="70">
        <f t="shared" ref="V227" si="497">SUM(J227:U227)</f>
        <v>1</v>
      </c>
      <c r="W227" s="219"/>
      <c r="X227" s="201">
        <f t="shared" ref="X227" si="498">SUM(J227:M227)</f>
        <v>0.25</v>
      </c>
      <c r="Y227" s="201">
        <f t="shared" ref="Y227" si="499">SUM(J229:M229)</f>
        <v>0</v>
      </c>
      <c r="Z227" s="201">
        <f t="shared" ref="Z227" si="500">SUM(J229:M229)/SUM(J227:M227)</f>
        <v>0</v>
      </c>
      <c r="AA227" s="201">
        <f t="shared" ref="AA227" si="501">SUM(N227:Q227)</f>
        <v>0.25</v>
      </c>
      <c r="AB227" s="201">
        <f t="shared" ref="AB227" si="502">SUM(N229:Q229)</f>
        <v>0</v>
      </c>
      <c r="AC227" s="201">
        <f t="shared" ref="AC227" si="503">SUM(N229:Q229)/SUM(N227:Q227)</f>
        <v>0</v>
      </c>
      <c r="AD227" s="201">
        <f t="shared" ref="AD227" si="504">SUM(R227:U227)</f>
        <v>0.5</v>
      </c>
      <c r="AE227" s="201">
        <f t="shared" ref="AE227" si="505">SUM(R229:U229)</f>
        <v>0</v>
      </c>
      <c r="AF227" s="201">
        <f t="shared" ref="AF227" si="506">SUM(R229:U229)/SUM(R227:U227)</f>
        <v>0</v>
      </c>
      <c r="AG227" s="201">
        <f t="shared" ref="AG227" si="507">SUM(J227:O227)</f>
        <v>0.5</v>
      </c>
      <c r="AH227" s="201">
        <f t="shared" ref="AH227" si="508">SUM(J229:O229)</f>
        <v>0</v>
      </c>
      <c r="AI227" s="201">
        <f t="shared" ref="AI227" si="509">SUM(J229:O229)/SUM(J227:O227)</f>
        <v>0</v>
      </c>
      <c r="AJ227" s="201">
        <f t="shared" ref="AJ227" si="510">SUM(J227:U227)</f>
        <v>1</v>
      </c>
      <c r="AK227" s="201">
        <f t="shared" ref="AK227" si="511">SUM(J229:U229)</f>
        <v>0</v>
      </c>
      <c r="AL227" s="203">
        <f t="shared" ref="AL227" si="512">+AK227/AJ227</f>
        <v>0</v>
      </c>
      <c r="AM227" s="199"/>
      <c r="AN227" s="200"/>
      <c r="AO227" s="200"/>
      <c r="AP227" s="200"/>
    </row>
    <row r="228" spans="1:42" s="9" customFormat="1" ht="55.9" customHeight="1" x14ac:dyDescent="0.25">
      <c r="A228" s="188"/>
      <c r="B228" s="191"/>
      <c r="C228" s="188"/>
      <c r="D228" s="188"/>
      <c r="E228" s="188"/>
      <c r="F228" s="191"/>
      <c r="G228" s="194"/>
      <c r="H228" s="188"/>
      <c r="I228" s="94" t="s">
        <v>52</v>
      </c>
      <c r="J228" s="97" t="s">
        <v>54</v>
      </c>
      <c r="K228" s="97" t="s">
        <v>54</v>
      </c>
      <c r="L228" s="97" t="s">
        <v>200</v>
      </c>
      <c r="M228" s="97" t="s">
        <v>54</v>
      </c>
      <c r="N228" s="97" t="s">
        <v>54</v>
      </c>
      <c r="O228" s="97" t="s">
        <v>200</v>
      </c>
      <c r="P228" s="97" t="s">
        <v>54</v>
      </c>
      <c r="Q228" s="97" t="s">
        <v>54</v>
      </c>
      <c r="R228" s="97" t="s">
        <v>200</v>
      </c>
      <c r="S228" s="97" t="s">
        <v>54</v>
      </c>
      <c r="T228" s="97" t="s">
        <v>54</v>
      </c>
      <c r="U228" s="97" t="s">
        <v>200</v>
      </c>
      <c r="V228" s="70" t="s">
        <v>54</v>
      </c>
      <c r="W228" s="222"/>
      <c r="X228" s="202"/>
      <c r="Y228" s="202"/>
      <c r="Z228" s="202"/>
      <c r="AA228" s="202"/>
      <c r="AB228" s="202"/>
      <c r="AC228" s="202"/>
      <c r="AD228" s="202"/>
      <c r="AE228" s="202"/>
      <c r="AF228" s="202"/>
      <c r="AG228" s="202"/>
      <c r="AH228" s="202"/>
      <c r="AI228" s="202"/>
      <c r="AJ228" s="202"/>
      <c r="AK228" s="202"/>
      <c r="AL228" s="203"/>
    </row>
    <row r="229" spans="1:42" s="9" customFormat="1" ht="55.9" customHeight="1" x14ac:dyDescent="0.25">
      <c r="A229" s="188"/>
      <c r="B229" s="191"/>
      <c r="C229" s="188"/>
      <c r="D229" s="188"/>
      <c r="E229" s="188"/>
      <c r="F229" s="191"/>
      <c r="G229" s="194"/>
      <c r="H229" s="188"/>
      <c r="I229" s="94" t="s">
        <v>55</v>
      </c>
      <c r="J229" s="115">
        <v>0</v>
      </c>
      <c r="K229" s="115">
        <v>0</v>
      </c>
      <c r="L229" s="115">
        <v>0</v>
      </c>
      <c r="M229" s="115">
        <v>0</v>
      </c>
      <c r="N229" s="115">
        <v>0</v>
      </c>
      <c r="O229" s="115">
        <v>0</v>
      </c>
      <c r="P229" s="115">
        <v>0</v>
      </c>
      <c r="Q229" s="115">
        <v>0</v>
      </c>
      <c r="R229" s="115">
        <v>0</v>
      </c>
      <c r="S229" s="115">
        <v>0</v>
      </c>
      <c r="T229" s="115">
        <v>0</v>
      </c>
      <c r="U229" s="115">
        <v>0</v>
      </c>
      <c r="V229" s="70">
        <f>SUM(J229:U229)</f>
        <v>0</v>
      </c>
      <c r="W229" s="222"/>
      <c r="X229" s="202"/>
      <c r="Y229" s="202"/>
      <c r="Z229" s="202"/>
      <c r="AA229" s="202"/>
      <c r="AB229" s="202"/>
      <c r="AC229" s="202"/>
      <c r="AD229" s="202"/>
      <c r="AE229" s="202"/>
      <c r="AF229" s="202"/>
      <c r="AG229" s="202"/>
      <c r="AH229" s="202"/>
      <c r="AI229" s="202"/>
      <c r="AJ229" s="202"/>
      <c r="AK229" s="202"/>
      <c r="AL229" s="203"/>
    </row>
    <row r="230" spans="1:42" s="9" customFormat="1" ht="55.9" customHeight="1" x14ac:dyDescent="0.25">
      <c r="A230" s="188"/>
      <c r="B230" s="191"/>
      <c r="C230" s="188"/>
      <c r="D230" s="188"/>
      <c r="E230" s="188"/>
      <c r="F230" s="191"/>
      <c r="G230" s="194"/>
      <c r="H230" s="188"/>
      <c r="I230" s="97" t="s">
        <v>56</v>
      </c>
      <c r="J230" s="186" t="e">
        <f>J229/J227</f>
        <v>#DIV/0!</v>
      </c>
      <c r="K230" s="186" t="e">
        <f t="shared" ref="K230:U230" si="513">K229/K227</f>
        <v>#DIV/0!</v>
      </c>
      <c r="L230" s="186">
        <f t="shared" si="513"/>
        <v>0</v>
      </c>
      <c r="M230" s="186" t="e">
        <f t="shared" si="513"/>
        <v>#DIV/0!</v>
      </c>
      <c r="N230" s="186" t="e">
        <f t="shared" si="513"/>
        <v>#DIV/0!</v>
      </c>
      <c r="O230" s="186">
        <f t="shared" si="513"/>
        <v>0</v>
      </c>
      <c r="P230" s="186" t="e">
        <f t="shared" si="513"/>
        <v>#DIV/0!</v>
      </c>
      <c r="Q230" s="186" t="e">
        <f t="shared" si="513"/>
        <v>#DIV/0!</v>
      </c>
      <c r="R230" s="186">
        <f t="shared" si="513"/>
        <v>0</v>
      </c>
      <c r="S230" s="186" t="e">
        <f t="shared" si="513"/>
        <v>#DIV/0!</v>
      </c>
      <c r="T230" s="186" t="e">
        <f t="shared" si="513"/>
        <v>#DIV/0!</v>
      </c>
      <c r="U230" s="186">
        <f t="shared" si="513"/>
        <v>0</v>
      </c>
      <c r="V230" s="70" t="s">
        <v>54</v>
      </c>
      <c r="W230" s="222"/>
      <c r="X230" s="202"/>
      <c r="Y230" s="202"/>
      <c r="Z230" s="202"/>
      <c r="AA230" s="202"/>
      <c r="AB230" s="202"/>
      <c r="AC230" s="202"/>
      <c r="AD230" s="202"/>
      <c r="AE230" s="202"/>
      <c r="AF230" s="202"/>
      <c r="AG230" s="202"/>
      <c r="AH230" s="202"/>
      <c r="AI230" s="202"/>
      <c r="AJ230" s="202"/>
      <c r="AK230" s="202"/>
      <c r="AL230" s="203"/>
    </row>
    <row r="231" spans="1:42" s="9" customFormat="1" ht="55.9" customHeight="1" x14ac:dyDescent="0.25">
      <c r="A231" s="189"/>
      <c r="B231" s="192"/>
      <c r="C231" s="189"/>
      <c r="D231" s="189"/>
      <c r="E231" s="189"/>
      <c r="F231" s="218"/>
      <c r="G231" s="195"/>
      <c r="H231" s="189"/>
      <c r="I231" s="94" t="s">
        <v>57</v>
      </c>
      <c r="J231" s="104"/>
      <c r="K231" s="104"/>
      <c r="L231" s="104"/>
      <c r="M231" s="104"/>
      <c r="N231" s="104"/>
      <c r="O231" s="104"/>
      <c r="P231" s="104"/>
      <c r="Q231" s="104"/>
      <c r="R231" s="104"/>
      <c r="S231" s="104"/>
      <c r="T231" s="104"/>
      <c r="U231" s="104"/>
      <c r="V231" s="70" t="s">
        <v>54</v>
      </c>
      <c r="W231" s="223"/>
      <c r="X231" s="202"/>
      <c r="Y231" s="202"/>
      <c r="Z231" s="202"/>
      <c r="AA231" s="202"/>
      <c r="AB231" s="202"/>
      <c r="AC231" s="202"/>
      <c r="AD231" s="202"/>
      <c r="AE231" s="202"/>
      <c r="AF231" s="202"/>
      <c r="AG231" s="202"/>
      <c r="AH231" s="202"/>
      <c r="AI231" s="202"/>
      <c r="AJ231" s="202"/>
      <c r="AK231" s="202"/>
      <c r="AL231" s="203"/>
    </row>
    <row r="232" spans="1:42" s="9" customFormat="1" ht="55.9" customHeight="1" x14ac:dyDescent="0.25">
      <c r="A232" s="187" t="s">
        <v>84</v>
      </c>
      <c r="B232" s="190" t="s">
        <v>194</v>
      </c>
      <c r="C232" s="187" t="s">
        <v>195</v>
      </c>
      <c r="D232" s="187"/>
      <c r="E232" s="187"/>
      <c r="F232" s="191" t="s">
        <v>201</v>
      </c>
      <c r="G232" s="193">
        <v>0.1</v>
      </c>
      <c r="H232" s="187" t="s">
        <v>195</v>
      </c>
      <c r="I232" s="1" t="s">
        <v>51</v>
      </c>
      <c r="J232" s="100">
        <v>0</v>
      </c>
      <c r="K232" s="100">
        <v>0</v>
      </c>
      <c r="L232" s="96">
        <v>0.25</v>
      </c>
      <c r="M232" s="100">
        <v>0</v>
      </c>
      <c r="N232" s="100">
        <v>0</v>
      </c>
      <c r="O232" s="96">
        <v>0.25</v>
      </c>
      <c r="P232" s="100">
        <v>0</v>
      </c>
      <c r="Q232" s="100">
        <v>0</v>
      </c>
      <c r="R232" s="96">
        <v>0.25</v>
      </c>
      <c r="S232" s="100">
        <v>0</v>
      </c>
      <c r="T232" s="100">
        <v>0</v>
      </c>
      <c r="U232" s="96">
        <v>0.25</v>
      </c>
      <c r="V232" s="70">
        <f t="shared" ref="V232" si="514">SUM(J232:U232)</f>
        <v>1</v>
      </c>
      <c r="W232" s="219"/>
      <c r="X232" s="201">
        <f t="shared" ref="X232" si="515">SUM(J232:M232)</f>
        <v>0.25</v>
      </c>
      <c r="Y232" s="201">
        <f t="shared" ref="Y232" si="516">SUM(J234:M234)</f>
        <v>0</v>
      </c>
      <c r="Z232" s="201">
        <f t="shared" ref="Z232" si="517">SUM(J234:M234)/SUM(J232:M232)</f>
        <v>0</v>
      </c>
      <c r="AA232" s="201">
        <f t="shared" ref="AA232" si="518">SUM(N232:Q232)</f>
        <v>0.25</v>
      </c>
      <c r="AB232" s="201">
        <f t="shared" ref="AB232" si="519">SUM(N234:Q234)</f>
        <v>0</v>
      </c>
      <c r="AC232" s="201">
        <f t="shared" ref="AC232" si="520">SUM(N234:Q234)/SUM(N232:Q232)</f>
        <v>0</v>
      </c>
      <c r="AD232" s="201">
        <f t="shared" ref="AD232" si="521">SUM(R232:U232)</f>
        <v>0.5</v>
      </c>
      <c r="AE232" s="201">
        <f t="shared" ref="AE232" si="522">SUM(R234:U234)</f>
        <v>0</v>
      </c>
      <c r="AF232" s="201">
        <f t="shared" ref="AF232" si="523">SUM(R234:U234)/SUM(R232:U232)</f>
        <v>0</v>
      </c>
      <c r="AG232" s="201">
        <f t="shared" ref="AG232" si="524">SUM(J232:O232)</f>
        <v>0.5</v>
      </c>
      <c r="AH232" s="201">
        <f t="shared" ref="AH232" si="525">SUM(J234:O234)</f>
        <v>0</v>
      </c>
      <c r="AI232" s="201">
        <f t="shared" ref="AI232" si="526">SUM(J234:O234)/SUM(J232:O232)</f>
        <v>0</v>
      </c>
      <c r="AJ232" s="201">
        <f t="shared" ref="AJ232" si="527">SUM(J232:U232)</f>
        <v>1</v>
      </c>
      <c r="AK232" s="201">
        <f t="shared" ref="AK232" si="528">SUM(J234:U234)</f>
        <v>0</v>
      </c>
      <c r="AL232" s="203">
        <f t="shared" ref="AL232" si="529">+AK232/AJ232</f>
        <v>0</v>
      </c>
      <c r="AM232" s="199"/>
      <c r="AN232" s="200"/>
      <c r="AO232" s="200"/>
      <c r="AP232" s="200"/>
    </row>
    <row r="233" spans="1:42" s="9" customFormat="1" ht="72" customHeight="1" x14ac:dyDescent="0.25">
      <c r="A233" s="188"/>
      <c r="B233" s="191"/>
      <c r="C233" s="188"/>
      <c r="D233" s="188"/>
      <c r="E233" s="188"/>
      <c r="F233" s="191"/>
      <c r="G233" s="194"/>
      <c r="H233" s="188"/>
      <c r="I233" s="94" t="s">
        <v>52</v>
      </c>
      <c r="J233" s="97" t="s">
        <v>54</v>
      </c>
      <c r="K233" s="97" t="s">
        <v>54</v>
      </c>
      <c r="L233" s="97" t="s">
        <v>202</v>
      </c>
      <c r="M233" s="97" t="s">
        <v>54</v>
      </c>
      <c r="N233" s="97" t="s">
        <v>54</v>
      </c>
      <c r="O233" s="97" t="s">
        <v>202</v>
      </c>
      <c r="P233" s="97" t="s">
        <v>54</v>
      </c>
      <c r="Q233" s="97" t="s">
        <v>54</v>
      </c>
      <c r="R233" s="97" t="s">
        <v>202</v>
      </c>
      <c r="S233" s="97" t="s">
        <v>54</v>
      </c>
      <c r="T233" s="97" t="s">
        <v>54</v>
      </c>
      <c r="U233" s="97" t="s">
        <v>202</v>
      </c>
      <c r="V233" s="70" t="s">
        <v>54</v>
      </c>
      <c r="W233" s="222"/>
      <c r="X233" s="202"/>
      <c r="Y233" s="202"/>
      <c r="Z233" s="202"/>
      <c r="AA233" s="202"/>
      <c r="AB233" s="202"/>
      <c r="AC233" s="202"/>
      <c r="AD233" s="202"/>
      <c r="AE233" s="202"/>
      <c r="AF233" s="202"/>
      <c r="AG233" s="202"/>
      <c r="AH233" s="202"/>
      <c r="AI233" s="202"/>
      <c r="AJ233" s="202"/>
      <c r="AK233" s="202"/>
      <c r="AL233" s="203"/>
    </row>
    <row r="234" spans="1:42" s="9" customFormat="1" ht="55.9" customHeight="1" x14ac:dyDescent="0.25">
      <c r="A234" s="188"/>
      <c r="B234" s="191"/>
      <c r="C234" s="188"/>
      <c r="D234" s="188"/>
      <c r="E234" s="188"/>
      <c r="F234" s="191"/>
      <c r="G234" s="194"/>
      <c r="H234" s="188"/>
      <c r="I234" s="94" t="s">
        <v>55</v>
      </c>
      <c r="J234" s="115">
        <v>0</v>
      </c>
      <c r="K234" s="115">
        <v>0</v>
      </c>
      <c r="L234" s="115">
        <v>0</v>
      </c>
      <c r="M234" s="115">
        <v>0</v>
      </c>
      <c r="N234" s="115">
        <v>0</v>
      </c>
      <c r="O234" s="115">
        <v>0</v>
      </c>
      <c r="P234" s="115">
        <v>0</v>
      </c>
      <c r="Q234" s="115">
        <v>0</v>
      </c>
      <c r="R234" s="115">
        <v>0</v>
      </c>
      <c r="S234" s="115">
        <v>0</v>
      </c>
      <c r="T234" s="115">
        <v>0</v>
      </c>
      <c r="U234" s="115">
        <v>0</v>
      </c>
      <c r="V234" s="70">
        <f>SUM(J234:U234)</f>
        <v>0</v>
      </c>
      <c r="W234" s="222"/>
      <c r="X234" s="202"/>
      <c r="Y234" s="202"/>
      <c r="Z234" s="202"/>
      <c r="AA234" s="202"/>
      <c r="AB234" s="202"/>
      <c r="AC234" s="202"/>
      <c r="AD234" s="202"/>
      <c r="AE234" s="202"/>
      <c r="AF234" s="202"/>
      <c r="AG234" s="202"/>
      <c r="AH234" s="202"/>
      <c r="AI234" s="202"/>
      <c r="AJ234" s="202"/>
      <c r="AK234" s="202"/>
      <c r="AL234" s="203"/>
    </row>
    <row r="235" spans="1:42" s="9" customFormat="1" ht="55.9" customHeight="1" x14ac:dyDescent="0.25">
      <c r="A235" s="188"/>
      <c r="B235" s="191"/>
      <c r="C235" s="188"/>
      <c r="D235" s="188"/>
      <c r="E235" s="188"/>
      <c r="F235" s="191"/>
      <c r="G235" s="194"/>
      <c r="H235" s="188"/>
      <c r="I235" s="97" t="s">
        <v>56</v>
      </c>
      <c r="J235" s="117" t="e">
        <f>+J234/J232</f>
        <v>#DIV/0!</v>
      </c>
      <c r="K235" s="117" t="e">
        <f t="shared" ref="K235:U235" si="530">+K234/K232</f>
        <v>#DIV/0!</v>
      </c>
      <c r="L235" s="117">
        <f t="shared" si="530"/>
        <v>0</v>
      </c>
      <c r="M235" s="117" t="e">
        <f t="shared" si="530"/>
        <v>#DIV/0!</v>
      </c>
      <c r="N235" s="117" t="e">
        <f t="shared" si="530"/>
        <v>#DIV/0!</v>
      </c>
      <c r="O235" s="117">
        <f t="shared" si="530"/>
        <v>0</v>
      </c>
      <c r="P235" s="117" t="e">
        <f t="shared" si="530"/>
        <v>#DIV/0!</v>
      </c>
      <c r="Q235" s="117" t="e">
        <f t="shared" si="530"/>
        <v>#DIV/0!</v>
      </c>
      <c r="R235" s="117">
        <f t="shared" si="530"/>
        <v>0</v>
      </c>
      <c r="S235" s="117" t="e">
        <f t="shared" si="530"/>
        <v>#DIV/0!</v>
      </c>
      <c r="T235" s="117" t="e">
        <f t="shared" si="530"/>
        <v>#DIV/0!</v>
      </c>
      <c r="U235" s="117">
        <f t="shared" si="530"/>
        <v>0</v>
      </c>
      <c r="V235" s="70" t="s">
        <v>54</v>
      </c>
      <c r="W235" s="222"/>
      <c r="X235" s="202"/>
      <c r="Y235" s="202"/>
      <c r="Z235" s="202"/>
      <c r="AA235" s="202"/>
      <c r="AB235" s="202"/>
      <c r="AC235" s="202"/>
      <c r="AD235" s="202"/>
      <c r="AE235" s="202"/>
      <c r="AF235" s="202"/>
      <c r="AG235" s="202"/>
      <c r="AH235" s="202"/>
      <c r="AI235" s="202"/>
      <c r="AJ235" s="202"/>
      <c r="AK235" s="202"/>
      <c r="AL235" s="203"/>
    </row>
    <row r="236" spans="1:42" s="9" customFormat="1" ht="55.9" customHeight="1" x14ac:dyDescent="0.25">
      <c r="A236" s="189"/>
      <c r="B236" s="192"/>
      <c r="C236" s="189"/>
      <c r="D236" s="189"/>
      <c r="E236" s="189"/>
      <c r="F236" s="192"/>
      <c r="G236" s="195"/>
      <c r="H236" s="189"/>
      <c r="I236" s="94" t="s">
        <v>57</v>
      </c>
      <c r="J236" s="104"/>
      <c r="K236" s="104"/>
      <c r="L236" s="104"/>
      <c r="M236" s="104"/>
      <c r="N236" s="104"/>
      <c r="O236" s="104"/>
      <c r="P236" s="104"/>
      <c r="Q236" s="104"/>
      <c r="R236" s="104"/>
      <c r="S236" s="104"/>
      <c r="T236" s="104"/>
      <c r="U236" s="104"/>
      <c r="V236" s="70" t="s">
        <v>54</v>
      </c>
      <c r="W236" s="223"/>
      <c r="X236" s="202"/>
      <c r="Y236" s="202"/>
      <c r="Z236" s="202"/>
      <c r="AA236" s="202"/>
      <c r="AB236" s="202"/>
      <c r="AC236" s="202"/>
      <c r="AD236" s="202"/>
      <c r="AE236" s="202"/>
      <c r="AF236" s="202"/>
      <c r="AG236" s="202"/>
      <c r="AH236" s="202"/>
      <c r="AI236" s="202"/>
      <c r="AJ236" s="202"/>
      <c r="AK236" s="202"/>
      <c r="AL236" s="203"/>
    </row>
    <row r="237" spans="1:42" s="9" customFormat="1" ht="55.9" customHeight="1" x14ac:dyDescent="0.25">
      <c r="A237" s="187" t="s">
        <v>84</v>
      </c>
      <c r="B237" s="190" t="s">
        <v>194</v>
      </c>
      <c r="C237" s="187" t="s">
        <v>195</v>
      </c>
      <c r="D237" s="187"/>
      <c r="E237" s="187"/>
      <c r="F237" s="190" t="s">
        <v>203</v>
      </c>
      <c r="G237" s="193">
        <v>0.2</v>
      </c>
      <c r="H237" s="187" t="s">
        <v>204</v>
      </c>
      <c r="I237" s="1" t="s">
        <v>51</v>
      </c>
      <c r="J237" s="100">
        <v>0</v>
      </c>
      <c r="K237" s="100">
        <v>0</v>
      </c>
      <c r="L237" s="100">
        <v>0</v>
      </c>
      <c r="M237" s="96">
        <v>0</v>
      </c>
      <c r="N237" s="100">
        <v>0.4</v>
      </c>
      <c r="O237" s="100">
        <v>0</v>
      </c>
      <c r="P237" s="100">
        <v>0</v>
      </c>
      <c r="Q237" s="96">
        <v>0</v>
      </c>
      <c r="R237" s="100">
        <v>0</v>
      </c>
      <c r="S237" s="100">
        <v>0</v>
      </c>
      <c r="T237" s="100">
        <v>0</v>
      </c>
      <c r="U237" s="96">
        <v>0.6</v>
      </c>
      <c r="V237" s="70">
        <f t="shared" ref="V237" si="531">SUM(J237:U237)</f>
        <v>1</v>
      </c>
      <c r="W237" s="219"/>
      <c r="X237" s="201">
        <f t="shared" ref="X237" si="532">SUM(J237:M237)</f>
        <v>0</v>
      </c>
      <c r="Y237" s="201">
        <f t="shared" ref="Y237" si="533">SUM(J239:M239)</f>
        <v>0</v>
      </c>
      <c r="Z237" s="201" t="e">
        <f t="shared" ref="Z237" si="534">SUM(J239:M239)/SUM(J237:M237)</f>
        <v>#DIV/0!</v>
      </c>
      <c r="AA237" s="201">
        <f t="shared" ref="AA237" si="535">SUM(N237:Q237)</f>
        <v>0.4</v>
      </c>
      <c r="AB237" s="201">
        <f t="shared" ref="AB237" si="536">SUM(N239:Q239)</f>
        <v>0</v>
      </c>
      <c r="AC237" s="201">
        <f t="shared" ref="AC237" si="537">SUM(N239:Q239)/SUM(N237:Q237)</f>
        <v>0</v>
      </c>
      <c r="AD237" s="201">
        <f t="shared" ref="AD237" si="538">SUM(R237:U237)</f>
        <v>0.6</v>
      </c>
      <c r="AE237" s="201">
        <f t="shared" ref="AE237" si="539">SUM(R239:U239)</f>
        <v>0</v>
      </c>
      <c r="AF237" s="201">
        <f t="shared" ref="AF237" si="540">SUM(R239:U239)/SUM(R237:U237)</f>
        <v>0</v>
      </c>
      <c r="AG237" s="201">
        <f t="shared" ref="AG237" si="541">SUM(J237:O237)</f>
        <v>0.4</v>
      </c>
      <c r="AH237" s="201">
        <f t="shared" ref="AH237" si="542">SUM(J239:O239)</f>
        <v>0</v>
      </c>
      <c r="AI237" s="201">
        <f t="shared" ref="AI237" si="543">SUM(J239:O239)/SUM(J237:O237)</f>
        <v>0</v>
      </c>
      <c r="AJ237" s="201">
        <f t="shared" ref="AJ237" si="544">SUM(J237:U237)</f>
        <v>1</v>
      </c>
      <c r="AK237" s="201">
        <f t="shared" ref="AK237" si="545">SUM(J239:U239)</f>
        <v>0</v>
      </c>
      <c r="AL237" s="203">
        <f t="shared" ref="AL237" si="546">+AK237/AJ237</f>
        <v>0</v>
      </c>
      <c r="AM237" s="199"/>
      <c r="AN237" s="200"/>
      <c r="AO237" s="200"/>
      <c r="AP237" s="200"/>
    </row>
    <row r="238" spans="1:42" s="9" customFormat="1" ht="55.9" customHeight="1" x14ac:dyDescent="0.25">
      <c r="A238" s="188"/>
      <c r="B238" s="191"/>
      <c r="C238" s="188"/>
      <c r="D238" s="188"/>
      <c r="E238" s="188"/>
      <c r="F238" s="191"/>
      <c r="G238" s="194"/>
      <c r="H238" s="188"/>
      <c r="I238" s="94" t="s">
        <v>52</v>
      </c>
      <c r="J238" s="97" t="s">
        <v>54</v>
      </c>
      <c r="K238" s="97" t="s">
        <v>54</v>
      </c>
      <c r="L238" s="97" t="s">
        <v>54</v>
      </c>
      <c r="M238" s="97" t="s">
        <v>54</v>
      </c>
      <c r="N238" s="97" t="s">
        <v>205</v>
      </c>
      <c r="O238" s="97" t="s">
        <v>54</v>
      </c>
      <c r="P238" s="97" t="s">
        <v>54</v>
      </c>
      <c r="Q238" s="97" t="s">
        <v>54</v>
      </c>
      <c r="R238" s="97" t="s">
        <v>54</v>
      </c>
      <c r="S238" s="97" t="s">
        <v>54</v>
      </c>
      <c r="T238" s="97" t="s">
        <v>54</v>
      </c>
      <c r="U238" s="97" t="s">
        <v>206</v>
      </c>
      <c r="V238" s="70" t="s">
        <v>54</v>
      </c>
      <c r="W238" s="222"/>
      <c r="X238" s="202"/>
      <c r="Y238" s="202"/>
      <c r="Z238" s="202"/>
      <c r="AA238" s="202"/>
      <c r="AB238" s="202"/>
      <c r="AC238" s="202"/>
      <c r="AD238" s="202"/>
      <c r="AE238" s="202"/>
      <c r="AF238" s="202"/>
      <c r="AG238" s="202"/>
      <c r="AH238" s="202"/>
      <c r="AI238" s="202"/>
      <c r="AJ238" s="202"/>
      <c r="AK238" s="202"/>
      <c r="AL238" s="203"/>
    </row>
    <row r="239" spans="1:42" s="9" customFormat="1" ht="55.9" customHeight="1" x14ac:dyDescent="0.25">
      <c r="A239" s="188"/>
      <c r="B239" s="191"/>
      <c r="C239" s="188"/>
      <c r="D239" s="188"/>
      <c r="E239" s="188"/>
      <c r="F239" s="191"/>
      <c r="G239" s="194"/>
      <c r="H239" s="188"/>
      <c r="I239" s="94" t="s">
        <v>55</v>
      </c>
      <c r="J239" s="115">
        <v>0</v>
      </c>
      <c r="K239" s="115">
        <v>0</v>
      </c>
      <c r="L239" s="115">
        <v>0</v>
      </c>
      <c r="M239" s="115">
        <v>0</v>
      </c>
      <c r="N239" s="115">
        <v>0</v>
      </c>
      <c r="O239" s="115">
        <v>0</v>
      </c>
      <c r="P239" s="115">
        <v>0</v>
      </c>
      <c r="Q239" s="115">
        <v>0</v>
      </c>
      <c r="R239" s="115">
        <v>0</v>
      </c>
      <c r="S239" s="115">
        <v>0</v>
      </c>
      <c r="T239" s="115">
        <v>0</v>
      </c>
      <c r="U239" s="115">
        <v>0</v>
      </c>
      <c r="V239" s="70">
        <f>SUM(J239:U239)</f>
        <v>0</v>
      </c>
      <c r="W239" s="222"/>
      <c r="X239" s="202"/>
      <c r="Y239" s="202"/>
      <c r="Z239" s="202"/>
      <c r="AA239" s="202"/>
      <c r="AB239" s="202"/>
      <c r="AC239" s="202"/>
      <c r="AD239" s="202"/>
      <c r="AE239" s="202"/>
      <c r="AF239" s="202"/>
      <c r="AG239" s="202"/>
      <c r="AH239" s="202"/>
      <c r="AI239" s="202"/>
      <c r="AJ239" s="202"/>
      <c r="AK239" s="202"/>
      <c r="AL239" s="203"/>
    </row>
    <row r="240" spans="1:42" s="9" customFormat="1" ht="55.9" customHeight="1" x14ac:dyDescent="0.25">
      <c r="A240" s="188"/>
      <c r="B240" s="191"/>
      <c r="C240" s="188"/>
      <c r="D240" s="188"/>
      <c r="E240" s="188"/>
      <c r="F240" s="191"/>
      <c r="G240" s="194"/>
      <c r="H240" s="188"/>
      <c r="I240" s="97" t="s">
        <v>56</v>
      </c>
      <c r="J240" s="117" t="e">
        <f>+J239/J237</f>
        <v>#DIV/0!</v>
      </c>
      <c r="K240" s="117" t="e">
        <f t="shared" ref="K240:U240" si="547">+K239/K237</f>
        <v>#DIV/0!</v>
      </c>
      <c r="L240" s="117" t="e">
        <f t="shared" si="547"/>
        <v>#DIV/0!</v>
      </c>
      <c r="M240" s="117" t="e">
        <f t="shared" si="547"/>
        <v>#DIV/0!</v>
      </c>
      <c r="N240" s="117">
        <f t="shared" si="547"/>
        <v>0</v>
      </c>
      <c r="O240" s="117" t="e">
        <f t="shared" si="547"/>
        <v>#DIV/0!</v>
      </c>
      <c r="P240" s="117" t="e">
        <f t="shared" si="547"/>
        <v>#DIV/0!</v>
      </c>
      <c r="Q240" s="117" t="e">
        <f t="shared" si="547"/>
        <v>#DIV/0!</v>
      </c>
      <c r="R240" s="117" t="e">
        <f t="shared" si="547"/>
        <v>#DIV/0!</v>
      </c>
      <c r="S240" s="117" t="e">
        <f t="shared" si="547"/>
        <v>#DIV/0!</v>
      </c>
      <c r="T240" s="117" t="e">
        <f t="shared" si="547"/>
        <v>#DIV/0!</v>
      </c>
      <c r="U240" s="117">
        <f t="shared" si="547"/>
        <v>0</v>
      </c>
      <c r="V240" s="70" t="s">
        <v>54</v>
      </c>
      <c r="W240" s="222"/>
      <c r="X240" s="202"/>
      <c r="Y240" s="202"/>
      <c r="Z240" s="202"/>
      <c r="AA240" s="202"/>
      <c r="AB240" s="202"/>
      <c r="AC240" s="202"/>
      <c r="AD240" s="202"/>
      <c r="AE240" s="202"/>
      <c r="AF240" s="202"/>
      <c r="AG240" s="202"/>
      <c r="AH240" s="202"/>
      <c r="AI240" s="202"/>
      <c r="AJ240" s="202"/>
      <c r="AK240" s="202"/>
      <c r="AL240" s="203"/>
    </row>
    <row r="241" spans="1:42" s="9" customFormat="1" ht="55.9" customHeight="1" x14ac:dyDescent="0.25">
      <c r="A241" s="189"/>
      <c r="B241" s="192"/>
      <c r="C241" s="189"/>
      <c r="D241" s="189"/>
      <c r="E241" s="189"/>
      <c r="F241" s="192"/>
      <c r="G241" s="195"/>
      <c r="H241" s="189"/>
      <c r="I241" s="94" t="s">
        <v>57</v>
      </c>
      <c r="J241" s="104"/>
      <c r="K241" s="104"/>
      <c r="L241" s="104"/>
      <c r="M241" s="104"/>
      <c r="N241" s="104"/>
      <c r="O241" s="104"/>
      <c r="P241" s="104"/>
      <c r="Q241" s="104"/>
      <c r="R241" s="104"/>
      <c r="S241" s="104"/>
      <c r="T241" s="104"/>
      <c r="U241" s="104"/>
      <c r="V241" s="70" t="s">
        <v>54</v>
      </c>
      <c r="W241" s="223"/>
      <c r="X241" s="202"/>
      <c r="Y241" s="202"/>
      <c r="Z241" s="202"/>
      <c r="AA241" s="202"/>
      <c r="AB241" s="202"/>
      <c r="AC241" s="202"/>
      <c r="AD241" s="202"/>
      <c r="AE241" s="202"/>
      <c r="AF241" s="202"/>
      <c r="AG241" s="202"/>
      <c r="AH241" s="202"/>
      <c r="AI241" s="202"/>
      <c r="AJ241" s="202"/>
      <c r="AK241" s="202"/>
      <c r="AL241" s="203"/>
    </row>
    <row r="242" spans="1:42" s="9" customFormat="1" ht="55.9" customHeight="1" x14ac:dyDescent="0.25">
      <c r="A242" s="187" t="s">
        <v>84</v>
      </c>
      <c r="B242" s="190" t="s">
        <v>194</v>
      </c>
      <c r="C242" s="187" t="s">
        <v>195</v>
      </c>
      <c r="D242" s="187"/>
      <c r="E242" s="187"/>
      <c r="F242" s="190" t="s">
        <v>207</v>
      </c>
      <c r="G242" s="193">
        <v>0.2</v>
      </c>
      <c r="H242" s="187" t="s">
        <v>204</v>
      </c>
      <c r="I242" s="1" t="s">
        <v>51</v>
      </c>
      <c r="J242" s="100">
        <v>0</v>
      </c>
      <c r="K242" s="100">
        <v>0</v>
      </c>
      <c r="L242" s="96">
        <v>0</v>
      </c>
      <c r="M242" s="100">
        <v>0</v>
      </c>
      <c r="N242" s="100">
        <v>0.5</v>
      </c>
      <c r="O242" s="96">
        <v>0.25</v>
      </c>
      <c r="P242" s="100">
        <v>0</v>
      </c>
      <c r="Q242" s="100">
        <v>0</v>
      </c>
      <c r="R242" s="96">
        <v>0</v>
      </c>
      <c r="S242" s="100">
        <v>0</v>
      </c>
      <c r="T242" s="100">
        <v>0</v>
      </c>
      <c r="U242" s="96">
        <v>0.5</v>
      </c>
      <c r="V242" s="70">
        <f t="shared" ref="V242" si="548">SUM(J242:U242)</f>
        <v>1.25</v>
      </c>
      <c r="W242" s="184"/>
      <c r="X242" s="182"/>
      <c r="Y242" s="182"/>
      <c r="Z242" s="182"/>
      <c r="AA242" s="182"/>
      <c r="AB242" s="182"/>
      <c r="AC242" s="182"/>
      <c r="AD242" s="182"/>
      <c r="AE242" s="182"/>
      <c r="AF242" s="182"/>
      <c r="AG242" s="182"/>
      <c r="AH242" s="182"/>
      <c r="AI242" s="182"/>
      <c r="AJ242" s="182"/>
      <c r="AK242" s="182"/>
      <c r="AL242" s="183"/>
    </row>
    <row r="243" spans="1:42" s="9" customFormat="1" ht="55.9" customHeight="1" x14ac:dyDescent="0.25">
      <c r="A243" s="188"/>
      <c r="B243" s="191"/>
      <c r="C243" s="188"/>
      <c r="D243" s="188"/>
      <c r="E243" s="188"/>
      <c r="F243" s="191"/>
      <c r="G243" s="194"/>
      <c r="H243" s="188"/>
      <c r="I243" s="94" t="s">
        <v>52</v>
      </c>
      <c r="J243" s="97" t="s">
        <v>54</v>
      </c>
      <c r="K243" s="97" t="s">
        <v>54</v>
      </c>
      <c r="L243" s="97" t="s">
        <v>54</v>
      </c>
      <c r="M243" s="97" t="s">
        <v>54</v>
      </c>
      <c r="N243" s="97" t="s">
        <v>208</v>
      </c>
      <c r="O243" s="97" t="s">
        <v>54</v>
      </c>
      <c r="P243" s="97" t="s">
        <v>54</v>
      </c>
      <c r="Q243" s="97" t="s">
        <v>54</v>
      </c>
      <c r="R243" s="97" t="s">
        <v>54</v>
      </c>
      <c r="S243" s="97" t="s">
        <v>54</v>
      </c>
      <c r="T243" s="97" t="s">
        <v>54</v>
      </c>
      <c r="U243" s="97" t="s">
        <v>208</v>
      </c>
      <c r="V243" s="70" t="s">
        <v>54</v>
      </c>
      <c r="W243" s="184"/>
      <c r="X243" s="182"/>
      <c r="Y243" s="182"/>
      <c r="Z243" s="182"/>
      <c r="AA243" s="182"/>
      <c r="AB243" s="182"/>
      <c r="AC243" s="182"/>
      <c r="AD243" s="182"/>
      <c r="AE243" s="182"/>
      <c r="AF243" s="182"/>
      <c r="AG243" s="182"/>
      <c r="AH243" s="182"/>
      <c r="AI243" s="182"/>
      <c r="AJ243" s="182"/>
      <c r="AK243" s="182"/>
      <c r="AL243" s="183"/>
    </row>
    <row r="244" spans="1:42" s="9" customFormat="1" ht="55.9" customHeight="1" x14ac:dyDescent="0.25">
      <c r="A244" s="188"/>
      <c r="B244" s="191"/>
      <c r="C244" s="188"/>
      <c r="D244" s="188"/>
      <c r="E244" s="188"/>
      <c r="F244" s="191"/>
      <c r="G244" s="194"/>
      <c r="H244" s="188"/>
      <c r="I244" s="94" t="s">
        <v>55</v>
      </c>
      <c r="J244" s="115">
        <v>0</v>
      </c>
      <c r="K244" s="115">
        <v>0</v>
      </c>
      <c r="L244" s="115">
        <v>0</v>
      </c>
      <c r="M244" s="115">
        <v>0</v>
      </c>
      <c r="N244" s="115">
        <v>0</v>
      </c>
      <c r="O244" s="115">
        <v>0</v>
      </c>
      <c r="P244" s="115">
        <v>0</v>
      </c>
      <c r="Q244" s="115">
        <v>0</v>
      </c>
      <c r="R244" s="115">
        <v>0</v>
      </c>
      <c r="S244" s="115">
        <v>0</v>
      </c>
      <c r="T244" s="115">
        <v>0</v>
      </c>
      <c r="U244" s="115">
        <v>0</v>
      </c>
      <c r="V244" s="70">
        <f>SUM(J244:U244)</f>
        <v>0</v>
      </c>
      <c r="W244" s="184"/>
      <c r="X244" s="182"/>
      <c r="Y244" s="182"/>
      <c r="Z244" s="182"/>
      <c r="AA244" s="182"/>
      <c r="AB244" s="182"/>
      <c r="AC244" s="182"/>
      <c r="AD244" s="182"/>
      <c r="AE244" s="182"/>
      <c r="AF244" s="182"/>
      <c r="AG244" s="182"/>
      <c r="AH244" s="182"/>
      <c r="AI244" s="182"/>
      <c r="AJ244" s="182"/>
      <c r="AK244" s="182"/>
      <c r="AL244" s="183"/>
    </row>
    <row r="245" spans="1:42" s="9" customFormat="1" ht="55.9" customHeight="1" x14ac:dyDescent="0.25">
      <c r="A245" s="188"/>
      <c r="B245" s="191"/>
      <c r="C245" s="188"/>
      <c r="D245" s="188"/>
      <c r="E245" s="188"/>
      <c r="F245" s="191"/>
      <c r="G245" s="194"/>
      <c r="H245" s="188"/>
      <c r="I245" s="97" t="s">
        <v>56</v>
      </c>
      <c r="J245" s="186" t="e">
        <f>J244/J242</f>
        <v>#DIV/0!</v>
      </c>
      <c r="K245" s="186" t="e">
        <f t="shared" ref="K245:U245" si="549">K244/K242</f>
        <v>#DIV/0!</v>
      </c>
      <c r="L245" s="186" t="e">
        <f t="shared" si="549"/>
        <v>#DIV/0!</v>
      </c>
      <c r="M245" s="186" t="e">
        <f t="shared" si="549"/>
        <v>#DIV/0!</v>
      </c>
      <c r="N245" s="186">
        <f t="shared" si="549"/>
        <v>0</v>
      </c>
      <c r="O245" s="186">
        <f t="shared" si="549"/>
        <v>0</v>
      </c>
      <c r="P245" s="186" t="e">
        <f t="shared" si="549"/>
        <v>#DIV/0!</v>
      </c>
      <c r="Q245" s="186" t="e">
        <f t="shared" si="549"/>
        <v>#DIV/0!</v>
      </c>
      <c r="R245" s="186" t="e">
        <f t="shared" si="549"/>
        <v>#DIV/0!</v>
      </c>
      <c r="S245" s="186" t="e">
        <f t="shared" si="549"/>
        <v>#DIV/0!</v>
      </c>
      <c r="T245" s="186" t="e">
        <f t="shared" si="549"/>
        <v>#DIV/0!</v>
      </c>
      <c r="U245" s="186">
        <f t="shared" si="549"/>
        <v>0</v>
      </c>
      <c r="V245" s="70" t="s">
        <v>54</v>
      </c>
      <c r="W245" s="184"/>
      <c r="X245" s="182"/>
      <c r="Y245" s="182"/>
      <c r="Z245" s="182"/>
      <c r="AA245" s="182"/>
      <c r="AB245" s="182"/>
      <c r="AC245" s="182"/>
      <c r="AD245" s="182"/>
      <c r="AE245" s="182"/>
      <c r="AF245" s="182"/>
      <c r="AG245" s="182"/>
      <c r="AH245" s="182"/>
      <c r="AI245" s="182"/>
      <c r="AJ245" s="182"/>
      <c r="AK245" s="182"/>
      <c r="AL245" s="183"/>
    </row>
    <row r="246" spans="1:42" s="9" customFormat="1" ht="55.9" customHeight="1" x14ac:dyDescent="0.25">
      <c r="A246" s="189"/>
      <c r="B246" s="192"/>
      <c r="C246" s="189"/>
      <c r="D246" s="189"/>
      <c r="E246" s="189"/>
      <c r="F246" s="192"/>
      <c r="G246" s="195"/>
      <c r="H246" s="189"/>
      <c r="I246" s="94" t="s">
        <v>57</v>
      </c>
      <c r="J246" s="104"/>
      <c r="K246" s="104"/>
      <c r="L246" s="104"/>
      <c r="M246" s="104"/>
      <c r="N246" s="104"/>
      <c r="O246" s="104"/>
      <c r="P246" s="104"/>
      <c r="Q246" s="104"/>
      <c r="R246" s="104"/>
      <c r="S246" s="104"/>
      <c r="T246" s="104"/>
      <c r="U246" s="104"/>
      <c r="V246" s="70" t="s">
        <v>54</v>
      </c>
      <c r="W246" s="184"/>
      <c r="X246" s="182"/>
      <c r="Y246" s="182"/>
      <c r="Z246" s="182"/>
      <c r="AA246" s="182"/>
      <c r="AB246" s="182"/>
      <c r="AC246" s="182"/>
      <c r="AD246" s="182"/>
      <c r="AE246" s="182"/>
      <c r="AF246" s="182"/>
      <c r="AG246" s="182"/>
      <c r="AH246" s="182"/>
      <c r="AI246" s="182"/>
      <c r="AJ246" s="182"/>
      <c r="AK246" s="182"/>
      <c r="AL246" s="183"/>
    </row>
    <row r="247" spans="1:42" s="9" customFormat="1" ht="55.5" customHeight="1" x14ac:dyDescent="0.25">
      <c r="A247" s="187" t="s">
        <v>84</v>
      </c>
      <c r="B247" s="190" t="s">
        <v>194</v>
      </c>
      <c r="C247" s="187" t="s">
        <v>195</v>
      </c>
      <c r="D247" s="187"/>
      <c r="E247" s="187"/>
      <c r="F247" s="190" t="s">
        <v>209</v>
      </c>
      <c r="G247" s="193">
        <v>0.2</v>
      </c>
      <c r="H247" s="187" t="s">
        <v>210</v>
      </c>
      <c r="I247" s="1" t="s">
        <v>51</v>
      </c>
      <c r="J247" s="100">
        <v>0</v>
      </c>
      <c r="K247" s="100">
        <v>0</v>
      </c>
      <c r="L247" s="96">
        <v>0</v>
      </c>
      <c r="M247" s="100">
        <v>0</v>
      </c>
      <c r="N247" s="100">
        <v>0.5</v>
      </c>
      <c r="O247" s="96">
        <v>0</v>
      </c>
      <c r="P247" s="100">
        <v>0</v>
      </c>
      <c r="Q247" s="100">
        <v>0</v>
      </c>
      <c r="R247" s="96">
        <v>0</v>
      </c>
      <c r="S247" s="100">
        <v>0</v>
      </c>
      <c r="T247" s="100">
        <v>0</v>
      </c>
      <c r="U247" s="96">
        <v>0.5</v>
      </c>
      <c r="V247" s="70">
        <f t="shared" ref="V247" si="550">SUM(J247:U247)</f>
        <v>1</v>
      </c>
      <c r="W247" s="219"/>
      <c r="X247" s="201">
        <f t="shared" ref="X247" si="551">SUM(J247:M247)</f>
        <v>0</v>
      </c>
      <c r="Y247" s="201">
        <f t="shared" ref="Y247" si="552">SUM(J249:M249)</f>
        <v>0</v>
      </c>
      <c r="Z247" s="201" t="e">
        <f t="shared" ref="Z247" si="553">SUM(J249:M249)/SUM(J247:M247)</f>
        <v>#DIV/0!</v>
      </c>
      <c r="AA247" s="201">
        <f t="shared" ref="AA247" si="554">SUM(N247:Q247)</f>
        <v>0.5</v>
      </c>
      <c r="AB247" s="201">
        <f t="shared" ref="AB247" si="555">SUM(N249:Q249)</f>
        <v>0</v>
      </c>
      <c r="AC247" s="201">
        <f t="shared" ref="AC247" si="556">SUM(N249:Q249)/SUM(N247:Q247)</f>
        <v>0</v>
      </c>
      <c r="AD247" s="201">
        <f t="shared" ref="AD247" si="557">SUM(R247:U247)</f>
        <v>0.5</v>
      </c>
      <c r="AE247" s="201">
        <f t="shared" ref="AE247" si="558">SUM(R249:U249)</f>
        <v>0</v>
      </c>
      <c r="AF247" s="201">
        <f t="shared" ref="AF247" si="559">SUM(R249:U249)/SUM(R247:U247)</f>
        <v>0</v>
      </c>
      <c r="AG247" s="201">
        <f t="shared" ref="AG247" si="560">SUM(J247:O247)</f>
        <v>0.5</v>
      </c>
      <c r="AH247" s="201">
        <f t="shared" ref="AH247" si="561">SUM(J249:O249)</f>
        <v>0</v>
      </c>
      <c r="AI247" s="201">
        <f t="shared" ref="AI247" si="562">SUM(J249:O249)/SUM(J247:O247)</f>
        <v>0</v>
      </c>
      <c r="AJ247" s="201">
        <f t="shared" ref="AJ247" si="563">SUM(J247:U247)</f>
        <v>1</v>
      </c>
      <c r="AK247" s="201">
        <f t="shared" ref="AK247" si="564">SUM(J249:U249)</f>
        <v>0</v>
      </c>
      <c r="AL247" s="203">
        <f t="shared" ref="AL247" si="565">+AK247/AJ247</f>
        <v>0</v>
      </c>
      <c r="AM247" s="199"/>
      <c r="AN247" s="200"/>
      <c r="AO247" s="200"/>
      <c r="AP247" s="200"/>
    </row>
    <row r="248" spans="1:42" s="9" customFormat="1" ht="55.9" customHeight="1" x14ac:dyDescent="0.25">
      <c r="A248" s="188"/>
      <c r="B248" s="191"/>
      <c r="C248" s="188"/>
      <c r="D248" s="188"/>
      <c r="E248" s="188"/>
      <c r="F248" s="191"/>
      <c r="G248" s="194"/>
      <c r="H248" s="188"/>
      <c r="I248" s="94" t="s">
        <v>52</v>
      </c>
      <c r="J248" s="97" t="s">
        <v>54</v>
      </c>
      <c r="K248" s="97" t="s">
        <v>54</v>
      </c>
      <c r="L248" s="97" t="s">
        <v>54</v>
      </c>
      <c r="M248" s="97" t="s">
        <v>54</v>
      </c>
      <c r="N248" s="97" t="s">
        <v>211</v>
      </c>
      <c r="O248" s="97" t="s">
        <v>54</v>
      </c>
      <c r="P248" s="97" t="s">
        <v>54</v>
      </c>
      <c r="Q248" s="97" t="s">
        <v>54</v>
      </c>
      <c r="R248" s="97" t="s">
        <v>54</v>
      </c>
      <c r="S248" s="97" t="s">
        <v>54</v>
      </c>
      <c r="T248" s="97" t="s">
        <v>54</v>
      </c>
      <c r="U248" s="97" t="s">
        <v>212</v>
      </c>
      <c r="V248" s="70" t="s">
        <v>54</v>
      </c>
      <c r="W248" s="222"/>
      <c r="X248" s="202"/>
      <c r="Y248" s="202"/>
      <c r="Z248" s="202"/>
      <c r="AA248" s="202"/>
      <c r="AB248" s="202"/>
      <c r="AC248" s="202"/>
      <c r="AD248" s="202"/>
      <c r="AE248" s="202"/>
      <c r="AF248" s="202"/>
      <c r="AG248" s="202"/>
      <c r="AH248" s="202"/>
      <c r="AI248" s="202"/>
      <c r="AJ248" s="202"/>
      <c r="AK248" s="202"/>
      <c r="AL248" s="203"/>
    </row>
    <row r="249" spans="1:42" s="9" customFormat="1" ht="55.9" customHeight="1" x14ac:dyDescent="0.25">
      <c r="A249" s="188"/>
      <c r="B249" s="191"/>
      <c r="C249" s="188"/>
      <c r="D249" s="188"/>
      <c r="E249" s="188"/>
      <c r="F249" s="191"/>
      <c r="G249" s="194"/>
      <c r="H249" s="188"/>
      <c r="I249" s="94" t="s">
        <v>55</v>
      </c>
      <c r="J249" s="115">
        <v>0</v>
      </c>
      <c r="K249" s="115">
        <v>0</v>
      </c>
      <c r="L249" s="115">
        <v>0</v>
      </c>
      <c r="M249" s="115">
        <v>0</v>
      </c>
      <c r="N249" s="115">
        <v>0</v>
      </c>
      <c r="O249" s="115">
        <v>0</v>
      </c>
      <c r="P249" s="115">
        <v>0</v>
      </c>
      <c r="Q249" s="115">
        <v>0</v>
      </c>
      <c r="R249" s="115">
        <v>0</v>
      </c>
      <c r="S249" s="115">
        <v>0</v>
      </c>
      <c r="T249" s="115">
        <v>0</v>
      </c>
      <c r="U249" s="115">
        <v>0</v>
      </c>
      <c r="V249" s="70">
        <f>SUM(J249:U249)</f>
        <v>0</v>
      </c>
      <c r="W249" s="222"/>
      <c r="X249" s="202"/>
      <c r="Y249" s="202"/>
      <c r="Z249" s="202"/>
      <c r="AA249" s="202"/>
      <c r="AB249" s="202"/>
      <c r="AC249" s="202"/>
      <c r="AD249" s="202"/>
      <c r="AE249" s="202"/>
      <c r="AF249" s="202"/>
      <c r="AG249" s="202"/>
      <c r="AH249" s="202"/>
      <c r="AI249" s="202"/>
      <c r="AJ249" s="202"/>
      <c r="AK249" s="202"/>
      <c r="AL249" s="203"/>
    </row>
    <row r="250" spans="1:42" s="9" customFormat="1" ht="55.9" customHeight="1" x14ac:dyDescent="0.25">
      <c r="A250" s="188"/>
      <c r="B250" s="191"/>
      <c r="C250" s="188"/>
      <c r="D250" s="188"/>
      <c r="E250" s="188"/>
      <c r="F250" s="191"/>
      <c r="G250" s="194"/>
      <c r="H250" s="188"/>
      <c r="I250" s="97" t="s">
        <v>56</v>
      </c>
      <c r="J250" s="186" t="e">
        <f>J249/J247</f>
        <v>#DIV/0!</v>
      </c>
      <c r="K250" s="186" t="e">
        <f t="shared" ref="K250:U250" si="566">K249/K247</f>
        <v>#DIV/0!</v>
      </c>
      <c r="L250" s="186" t="e">
        <f t="shared" si="566"/>
        <v>#DIV/0!</v>
      </c>
      <c r="M250" s="186" t="e">
        <f t="shared" si="566"/>
        <v>#DIV/0!</v>
      </c>
      <c r="N250" s="186">
        <f t="shared" si="566"/>
        <v>0</v>
      </c>
      <c r="O250" s="186" t="e">
        <f t="shared" si="566"/>
        <v>#DIV/0!</v>
      </c>
      <c r="P250" s="186" t="e">
        <f t="shared" si="566"/>
        <v>#DIV/0!</v>
      </c>
      <c r="Q250" s="186" t="e">
        <f t="shared" si="566"/>
        <v>#DIV/0!</v>
      </c>
      <c r="R250" s="186" t="e">
        <f t="shared" si="566"/>
        <v>#DIV/0!</v>
      </c>
      <c r="S250" s="186" t="e">
        <f t="shared" si="566"/>
        <v>#DIV/0!</v>
      </c>
      <c r="T250" s="186" t="e">
        <f t="shared" si="566"/>
        <v>#DIV/0!</v>
      </c>
      <c r="U250" s="186">
        <f t="shared" si="566"/>
        <v>0</v>
      </c>
      <c r="V250" s="70" t="s">
        <v>54</v>
      </c>
      <c r="W250" s="222"/>
      <c r="X250" s="202"/>
      <c r="Y250" s="202"/>
      <c r="Z250" s="202"/>
      <c r="AA250" s="202"/>
      <c r="AB250" s="202"/>
      <c r="AC250" s="202"/>
      <c r="AD250" s="202"/>
      <c r="AE250" s="202"/>
      <c r="AF250" s="202"/>
      <c r="AG250" s="202"/>
      <c r="AH250" s="202"/>
      <c r="AI250" s="202"/>
      <c r="AJ250" s="202"/>
      <c r="AK250" s="202"/>
      <c r="AL250" s="203"/>
    </row>
    <row r="251" spans="1:42" s="9" customFormat="1" ht="55.9" customHeight="1" x14ac:dyDescent="0.25">
      <c r="A251" s="189"/>
      <c r="B251" s="192"/>
      <c r="C251" s="189"/>
      <c r="D251" s="189"/>
      <c r="E251" s="189"/>
      <c r="F251" s="192"/>
      <c r="G251" s="195"/>
      <c r="H251" s="189"/>
      <c r="I251" s="94" t="s">
        <v>57</v>
      </c>
      <c r="J251" s="104"/>
      <c r="K251" s="104"/>
      <c r="L251" s="104"/>
      <c r="M251" s="104"/>
      <c r="N251" s="104"/>
      <c r="O251" s="104"/>
      <c r="P251" s="104"/>
      <c r="Q251" s="104"/>
      <c r="R251" s="104"/>
      <c r="S251" s="104"/>
      <c r="T251" s="104"/>
      <c r="U251" s="104"/>
      <c r="V251" s="70" t="s">
        <v>54</v>
      </c>
      <c r="W251" s="223"/>
      <c r="X251" s="202"/>
      <c r="Y251" s="202"/>
      <c r="Z251" s="202"/>
      <c r="AA251" s="202"/>
      <c r="AB251" s="202"/>
      <c r="AC251" s="202"/>
      <c r="AD251" s="202"/>
      <c r="AE251" s="202"/>
      <c r="AF251" s="202"/>
      <c r="AG251" s="202"/>
      <c r="AH251" s="202"/>
      <c r="AI251" s="202"/>
      <c r="AJ251" s="202"/>
      <c r="AK251" s="202"/>
      <c r="AL251" s="203"/>
    </row>
    <row r="252" spans="1:42" s="9" customFormat="1" ht="55.9" customHeight="1" x14ac:dyDescent="0.25">
      <c r="A252" s="187" t="s">
        <v>84</v>
      </c>
      <c r="B252" s="190" t="s">
        <v>213</v>
      </c>
      <c r="C252" s="187" t="s">
        <v>214</v>
      </c>
      <c r="D252" s="187"/>
      <c r="E252" s="187"/>
      <c r="F252" s="190" t="s">
        <v>215</v>
      </c>
      <c r="G252" s="193">
        <v>1</v>
      </c>
      <c r="H252" s="187" t="s">
        <v>214</v>
      </c>
      <c r="I252" s="1" t="s">
        <v>51</v>
      </c>
      <c r="J252" s="100">
        <v>0</v>
      </c>
      <c r="K252" s="96">
        <v>0</v>
      </c>
      <c r="L252" s="100">
        <v>0</v>
      </c>
      <c r="M252" s="100">
        <v>0</v>
      </c>
      <c r="N252" s="100">
        <v>0</v>
      </c>
      <c r="O252" s="100">
        <v>0</v>
      </c>
      <c r="P252" s="100">
        <v>0.5</v>
      </c>
      <c r="Q252" s="100">
        <v>0</v>
      </c>
      <c r="R252" s="96">
        <v>0</v>
      </c>
      <c r="S252" s="100">
        <v>0</v>
      </c>
      <c r="T252" s="100">
        <v>0.5</v>
      </c>
      <c r="U252" s="100">
        <v>0</v>
      </c>
      <c r="V252" s="70">
        <f t="shared" ref="V252:V257" si="567">SUM(J252:U252)</f>
        <v>1</v>
      </c>
      <c r="W252" s="219"/>
      <c r="X252" s="201">
        <f t="shared" ref="X252" si="568">SUM(J252:M252)</f>
        <v>0</v>
      </c>
      <c r="Y252" s="201">
        <f t="shared" ref="Y252" si="569">SUM(J254:M254)</f>
        <v>0</v>
      </c>
      <c r="Z252" s="201" t="e">
        <f t="shared" ref="Z252" si="570">SUM(J254:M254)/SUM(J252:M252)</f>
        <v>#DIV/0!</v>
      </c>
      <c r="AA252" s="204" t="s">
        <v>62</v>
      </c>
      <c r="AB252" s="204" t="s">
        <v>62</v>
      </c>
      <c r="AC252" s="204" t="s">
        <v>62</v>
      </c>
      <c r="AD252" s="201">
        <f t="shared" ref="AD252" si="571">SUM(R252:U252)</f>
        <v>0.5</v>
      </c>
      <c r="AE252" s="201">
        <f t="shared" ref="AE252" si="572">SUM(R254:U254)</f>
        <v>0</v>
      </c>
      <c r="AF252" s="201">
        <f t="shared" ref="AF252" si="573">SUM(R254:U254)/SUM(R252:U252)</f>
        <v>0</v>
      </c>
      <c r="AG252" s="201">
        <f t="shared" ref="AG252" si="574">SUM(J252:O252)</f>
        <v>0</v>
      </c>
      <c r="AH252" s="201">
        <f t="shared" ref="AH252" si="575">SUM(J254:O254)</f>
        <v>0</v>
      </c>
      <c r="AI252" s="201" t="e">
        <f t="shared" ref="AI252" si="576">SUM(J254:O254)/SUM(J252:O252)</f>
        <v>#DIV/0!</v>
      </c>
      <c r="AJ252" s="201">
        <f t="shared" ref="AJ252" si="577">SUM(J252:U252)</f>
        <v>1</v>
      </c>
      <c r="AK252" s="201">
        <f t="shared" ref="AK252" si="578">SUM(J254:U254)</f>
        <v>0</v>
      </c>
      <c r="AL252" s="203">
        <f t="shared" ref="AL252" si="579">+AK252/AJ252</f>
        <v>0</v>
      </c>
      <c r="AM252" s="199"/>
      <c r="AN252" s="200"/>
      <c r="AO252" s="200"/>
      <c r="AP252" s="200"/>
    </row>
    <row r="253" spans="1:42" s="9" customFormat="1" ht="55.9" customHeight="1" x14ac:dyDescent="0.25">
      <c r="A253" s="188"/>
      <c r="B253" s="191"/>
      <c r="C253" s="188"/>
      <c r="D253" s="188"/>
      <c r="E253" s="188"/>
      <c r="F253" s="191"/>
      <c r="G253" s="194"/>
      <c r="H253" s="188"/>
      <c r="I253" s="94" t="s">
        <v>52</v>
      </c>
      <c r="J253" s="97" t="s">
        <v>54</v>
      </c>
      <c r="K253" s="97" t="s">
        <v>54</v>
      </c>
      <c r="L253" s="97" t="s">
        <v>54</v>
      </c>
      <c r="M253" s="97" t="s">
        <v>54</v>
      </c>
      <c r="N253" s="97" t="s">
        <v>54</v>
      </c>
      <c r="O253" s="97" t="s">
        <v>54</v>
      </c>
      <c r="P253" s="97" t="s">
        <v>216</v>
      </c>
      <c r="Q253" s="97" t="s">
        <v>54</v>
      </c>
      <c r="R253" s="97" t="s">
        <v>54</v>
      </c>
      <c r="S253" s="97" t="s">
        <v>54</v>
      </c>
      <c r="T253" s="97" t="s">
        <v>216</v>
      </c>
      <c r="U253" s="97" t="s">
        <v>54</v>
      </c>
      <c r="V253" s="70" t="s">
        <v>54</v>
      </c>
      <c r="W253" s="222"/>
      <c r="X253" s="202"/>
      <c r="Y253" s="202"/>
      <c r="Z253" s="202"/>
      <c r="AA253" s="205"/>
      <c r="AB253" s="205"/>
      <c r="AC253" s="205"/>
      <c r="AD253" s="202"/>
      <c r="AE253" s="202"/>
      <c r="AF253" s="202"/>
      <c r="AG253" s="202"/>
      <c r="AH253" s="202"/>
      <c r="AI253" s="202"/>
      <c r="AJ253" s="202"/>
      <c r="AK253" s="202"/>
      <c r="AL253" s="203"/>
    </row>
    <row r="254" spans="1:42" s="9" customFormat="1" ht="55.9" customHeight="1" x14ac:dyDescent="0.25">
      <c r="A254" s="188"/>
      <c r="B254" s="191"/>
      <c r="C254" s="188"/>
      <c r="D254" s="188"/>
      <c r="E254" s="188"/>
      <c r="F254" s="191"/>
      <c r="G254" s="194"/>
      <c r="H254" s="188"/>
      <c r="I254" s="94" t="s">
        <v>55</v>
      </c>
      <c r="J254" s="115">
        <v>0</v>
      </c>
      <c r="K254" s="115">
        <v>0</v>
      </c>
      <c r="L254" s="115">
        <v>0</v>
      </c>
      <c r="M254" s="115">
        <v>0</v>
      </c>
      <c r="N254" s="115">
        <v>0</v>
      </c>
      <c r="O254" s="115">
        <v>0</v>
      </c>
      <c r="P254" s="115">
        <v>0</v>
      </c>
      <c r="Q254" s="115">
        <v>0</v>
      </c>
      <c r="R254" s="115">
        <v>0</v>
      </c>
      <c r="S254" s="115">
        <v>0</v>
      </c>
      <c r="T254" s="115">
        <v>0</v>
      </c>
      <c r="U254" s="115">
        <v>0</v>
      </c>
      <c r="V254" s="70">
        <f>SUM(J254:U254)</f>
        <v>0</v>
      </c>
      <c r="W254" s="222"/>
      <c r="X254" s="202"/>
      <c r="Y254" s="202"/>
      <c r="Z254" s="202"/>
      <c r="AA254" s="205"/>
      <c r="AB254" s="205"/>
      <c r="AC254" s="205"/>
      <c r="AD254" s="202"/>
      <c r="AE254" s="202"/>
      <c r="AF254" s="202"/>
      <c r="AG254" s="202"/>
      <c r="AH254" s="202"/>
      <c r="AI254" s="202"/>
      <c r="AJ254" s="202"/>
      <c r="AK254" s="202"/>
      <c r="AL254" s="203"/>
    </row>
    <row r="255" spans="1:42" s="9" customFormat="1" ht="55.9" customHeight="1" x14ac:dyDescent="0.25">
      <c r="A255" s="188"/>
      <c r="B255" s="191"/>
      <c r="C255" s="188"/>
      <c r="D255" s="188"/>
      <c r="E255" s="188"/>
      <c r="F255" s="191"/>
      <c r="G255" s="194"/>
      <c r="H255" s="188"/>
      <c r="I255" s="97" t="s">
        <v>56</v>
      </c>
      <c r="J255" s="186" t="e">
        <f>J254/J252</f>
        <v>#DIV/0!</v>
      </c>
      <c r="K255" s="186" t="e">
        <f t="shared" ref="K255:U255" si="580">K254/K252</f>
        <v>#DIV/0!</v>
      </c>
      <c r="L255" s="186" t="e">
        <f t="shared" si="580"/>
        <v>#DIV/0!</v>
      </c>
      <c r="M255" s="186" t="e">
        <f t="shared" si="580"/>
        <v>#DIV/0!</v>
      </c>
      <c r="N255" s="186" t="e">
        <f t="shared" si="580"/>
        <v>#DIV/0!</v>
      </c>
      <c r="O255" s="186" t="e">
        <f t="shared" si="580"/>
        <v>#DIV/0!</v>
      </c>
      <c r="P255" s="186">
        <f t="shared" si="580"/>
        <v>0</v>
      </c>
      <c r="Q255" s="186" t="e">
        <f t="shared" si="580"/>
        <v>#DIV/0!</v>
      </c>
      <c r="R255" s="186" t="e">
        <f t="shared" si="580"/>
        <v>#DIV/0!</v>
      </c>
      <c r="S255" s="186" t="e">
        <f t="shared" si="580"/>
        <v>#DIV/0!</v>
      </c>
      <c r="T255" s="186">
        <f t="shared" si="580"/>
        <v>0</v>
      </c>
      <c r="U255" s="186" t="e">
        <f t="shared" si="580"/>
        <v>#DIV/0!</v>
      </c>
      <c r="V255" s="70" t="s">
        <v>54</v>
      </c>
      <c r="W255" s="222"/>
      <c r="X255" s="202"/>
      <c r="Y255" s="202"/>
      <c r="Z255" s="202"/>
      <c r="AA255" s="205"/>
      <c r="AB255" s="205"/>
      <c r="AC255" s="205"/>
      <c r="AD255" s="202"/>
      <c r="AE255" s="202"/>
      <c r="AF255" s="202"/>
      <c r="AG255" s="202"/>
      <c r="AH255" s="202"/>
      <c r="AI255" s="202"/>
      <c r="AJ255" s="202"/>
      <c r="AK255" s="202"/>
      <c r="AL255" s="203"/>
    </row>
    <row r="256" spans="1:42" s="9" customFormat="1" ht="55.9" customHeight="1" x14ac:dyDescent="0.25">
      <c r="A256" s="189"/>
      <c r="B256" s="192"/>
      <c r="C256" s="189"/>
      <c r="D256" s="189"/>
      <c r="E256" s="189"/>
      <c r="F256" s="192"/>
      <c r="G256" s="195"/>
      <c r="H256" s="189"/>
      <c r="I256" s="94" t="s">
        <v>57</v>
      </c>
      <c r="J256" s="104"/>
      <c r="K256" s="104"/>
      <c r="L256" s="104"/>
      <c r="M256" s="104"/>
      <c r="N256" s="104"/>
      <c r="O256" s="104"/>
      <c r="P256" s="104"/>
      <c r="Q256" s="104"/>
      <c r="R256" s="104"/>
      <c r="S256" s="104"/>
      <c r="T256" s="104"/>
      <c r="U256" s="104"/>
      <c r="V256" s="70" t="s">
        <v>54</v>
      </c>
      <c r="W256" s="223"/>
      <c r="X256" s="202"/>
      <c r="Y256" s="202"/>
      <c r="Z256" s="202"/>
      <c r="AA256" s="205"/>
      <c r="AB256" s="205"/>
      <c r="AC256" s="205"/>
      <c r="AD256" s="202"/>
      <c r="AE256" s="202"/>
      <c r="AF256" s="202"/>
      <c r="AG256" s="202"/>
      <c r="AH256" s="202"/>
      <c r="AI256" s="202"/>
      <c r="AJ256" s="202"/>
      <c r="AK256" s="202"/>
      <c r="AL256" s="203"/>
    </row>
    <row r="257" spans="1:42" s="9" customFormat="1" ht="55.9" customHeight="1" x14ac:dyDescent="0.25">
      <c r="A257" s="187" t="s">
        <v>104</v>
      </c>
      <c r="B257" s="190" t="s">
        <v>217</v>
      </c>
      <c r="C257" s="187" t="s">
        <v>218</v>
      </c>
      <c r="D257" s="187"/>
      <c r="E257" s="187"/>
      <c r="F257" s="190" t="s">
        <v>219</v>
      </c>
      <c r="G257" s="193">
        <v>0.4</v>
      </c>
      <c r="H257" s="187" t="s">
        <v>218</v>
      </c>
      <c r="I257" s="1" t="s">
        <v>51</v>
      </c>
      <c r="J257" s="100">
        <v>0</v>
      </c>
      <c r="K257" s="100">
        <v>0</v>
      </c>
      <c r="L257" s="116">
        <v>0.25</v>
      </c>
      <c r="M257" s="100">
        <v>0</v>
      </c>
      <c r="N257" s="100">
        <v>0</v>
      </c>
      <c r="O257" s="116">
        <v>0.25</v>
      </c>
      <c r="P257" s="100">
        <v>0</v>
      </c>
      <c r="Q257" s="100">
        <v>0</v>
      </c>
      <c r="R257" s="116">
        <v>0.25</v>
      </c>
      <c r="S257" s="100">
        <v>0</v>
      </c>
      <c r="T257" s="100">
        <v>0</v>
      </c>
      <c r="U257" s="116">
        <v>0.25</v>
      </c>
      <c r="V257" s="70">
        <f t="shared" si="567"/>
        <v>1</v>
      </c>
      <c r="W257" s="219"/>
      <c r="X257" s="201">
        <f t="shared" ref="X257" si="581">SUM(J257:M257)</f>
        <v>0.25</v>
      </c>
      <c r="Y257" s="201">
        <f t="shared" ref="Y257" si="582">SUM(J259:M259)</f>
        <v>0</v>
      </c>
      <c r="Z257" s="201">
        <f t="shared" ref="Z257" si="583">SUM(J259:M259)/SUM(J257:M257)</f>
        <v>0</v>
      </c>
      <c r="AA257" s="201">
        <f t="shared" ref="AA257" si="584">SUM(N257:Q257)</f>
        <v>0.25</v>
      </c>
      <c r="AB257" s="201">
        <f t="shared" ref="AB257" si="585">SUM(N259:Q259)</f>
        <v>0</v>
      </c>
      <c r="AC257" s="201">
        <f t="shared" ref="AC257" si="586">SUM(N259:Q259)/SUM(N257:Q257)</f>
        <v>0</v>
      </c>
      <c r="AD257" s="201">
        <f t="shared" ref="AD257" si="587">SUM(R257:U257)</f>
        <v>0.5</v>
      </c>
      <c r="AE257" s="201">
        <f t="shared" ref="AE257" si="588">SUM(R259:U259)</f>
        <v>0</v>
      </c>
      <c r="AF257" s="201">
        <f t="shared" ref="AF257" si="589">SUM(R259:U259)/SUM(R257:U257)</f>
        <v>0</v>
      </c>
      <c r="AG257" s="201">
        <f t="shared" ref="AG257" si="590">SUM(J257:O257)</f>
        <v>0.5</v>
      </c>
      <c r="AH257" s="201">
        <f t="shared" ref="AH257" si="591">SUM(J259:O259)</f>
        <v>0</v>
      </c>
      <c r="AI257" s="201">
        <f t="shared" ref="AI257" si="592">SUM(J259:O259)/SUM(J257:O257)</f>
        <v>0</v>
      </c>
      <c r="AJ257" s="201">
        <f t="shared" ref="AJ257" si="593">SUM(J257:U257)</f>
        <v>1</v>
      </c>
      <c r="AK257" s="201">
        <f t="shared" ref="AK257" si="594">SUM(J259:U259)</f>
        <v>0</v>
      </c>
      <c r="AL257" s="203">
        <f t="shared" ref="AL257" si="595">+AK257/AJ257</f>
        <v>0</v>
      </c>
      <c r="AM257" s="199"/>
      <c r="AN257" s="200"/>
      <c r="AO257" s="200"/>
      <c r="AP257" s="200"/>
    </row>
    <row r="258" spans="1:42" s="9" customFormat="1" ht="55.9" customHeight="1" x14ac:dyDescent="0.25">
      <c r="A258" s="188"/>
      <c r="B258" s="191"/>
      <c r="C258" s="188"/>
      <c r="D258" s="188"/>
      <c r="E258" s="188"/>
      <c r="F258" s="191"/>
      <c r="G258" s="194"/>
      <c r="H258" s="188"/>
      <c r="I258" s="94" t="s">
        <v>52</v>
      </c>
      <c r="J258" s="97" t="s">
        <v>54</v>
      </c>
      <c r="K258" s="97" t="s">
        <v>54</v>
      </c>
      <c r="L258" s="185" t="s">
        <v>220</v>
      </c>
      <c r="M258" s="97" t="s">
        <v>54</v>
      </c>
      <c r="N258" s="97" t="s">
        <v>54</v>
      </c>
      <c r="O258" s="185" t="s">
        <v>221</v>
      </c>
      <c r="P258" s="97" t="s">
        <v>54</v>
      </c>
      <c r="Q258" s="97" t="s">
        <v>54</v>
      </c>
      <c r="R258" s="185" t="s">
        <v>222</v>
      </c>
      <c r="S258" s="97" t="s">
        <v>54</v>
      </c>
      <c r="T258" s="97" t="s">
        <v>54</v>
      </c>
      <c r="U258" s="185" t="s">
        <v>221</v>
      </c>
      <c r="V258" s="70" t="s">
        <v>54</v>
      </c>
      <c r="W258" s="222"/>
      <c r="X258" s="202"/>
      <c r="Y258" s="202"/>
      <c r="Z258" s="202"/>
      <c r="AA258" s="202"/>
      <c r="AB258" s="202"/>
      <c r="AC258" s="202"/>
      <c r="AD258" s="202"/>
      <c r="AE258" s="202"/>
      <c r="AF258" s="202"/>
      <c r="AG258" s="202"/>
      <c r="AH258" s="202"/>
      <c r="AI258" s="202"/>
      <c r="AJ258" s="202"/>
      <c r="AK258" s="202"/>
      <c r="AL258" s="203"/>
    </row>
    <row r="259" spans="1:42" s="9" customFormat="1" ht="55.9" customHeight="1" x14ac:dyDescent="0.25">
      <c r="A259" s="188"/>
      <c r="B259" s="191"/>
      <c r="C259" s="188"/>
      <c r="D259" s="188"/>
      <c r="E259" s="188"/>
      <c r="F259" s="191"/>
      <c r="G259" s="194"/>
      <c r="H259" s="188"/>
      <c r="I259" s="94" t="s">
        <v>55</v>
      </c>
      <c r="J259" s="115">
        <v>0</v>
      </c>
      <c r="K259" s="115">
        <v>0</v>
      </c>
      <c r="L259" s="115">
        <v>0</v>
      </c>
      <c r="M259" s="115">
        <v>0</v>
      </c>
      <c r="N259" s="115">
        <v>0</v>
      </c>
      <c r="O259" s="115">
        <v>0</v>
      </c>
      <c r="P259" s="115">
        <v>0</v>
      </c>
      <c r="Q259" s="115">
        <v>0</v>
      </c>
      <c r="R259" s="115">
        <v>0</v>
      </c>
      <c r="S259" s="115">
        <v>0</v>
      </c>
      <c r="T259" s="115">
        <v>0</v>
      </c>
      <c r="U259" s="115">
        <v>0</v>
      </c>
      <c r="V259" s="70">
        <f>SUM(J259:U259)</f>
        <v>0</v>
      </c>
      <c r="W259" s="222"/>
      <c r="X259" s="202"/>
      <c r="Y259" s="202"/>
      <c r="Z259" s="202"/>
      <c r="AA259" s="202"/>
      <c r="AB259" s="202"/>
      <c r="AC259" s="202"/>
      <c r="AD259" s="202"/>
      <c r="AE259" s="202"/>
      <c r="AF259" s="202"/>
      <c r="AG259" s="202"/>
      <c r="AH259" s="202"/>
      <c r="AI259" s="202"/>
      <c r="AJ259" s="202"/>
      <c r="AK259" s="202"/>
      <c r="AL259" s="203"/>
    </row>
    <row r="260" spans="1:42" s="9" customFormat="1" ht="55.9" customHeight="1" x14ac:dyDescent="0.25">
      <c r="A260" s="188"/>
      <c r="B260" s="191"/>
      <c r="C260" s="188"/>
      <c r="D260" s="188"/>
      <c r="E260" s="188"/>
      <c r="F260" s="191"/>
      <c r="G260" s="194"/>
      <c r="H260" s="188"/>
      <c r="I260" s="97" t="s">
        <v>56</v>
      </c>
      <c r="J260" s="117" t="e">
        <f>+J259/J257</f>
        <v>#DIV/0!</v>
      </c>
      <c r="K260" s="117" t="e">
        <f t="shared" ref="K260:U260" si="596">+K259/K257</f>
        <v>#DIV/0!</v>
      </c>
      <c r="L260" s="117">
        <f t="shared" si="596"/>
        <v>0</v>
      </c>
      <c r="M260" s="117" t="e">
        <f t="shared" si="596"/>
        <v>#DIV/0!</v>
      </c>
      <c r="N260" s="117" t="e">
        <f t="shared" si="596"/>
        <v>#DIV/0!</v>
      </c>
      <c r="O260" s="117">
        <f t="shared" si="596"/>
        <v>0</v>
      </c>
      <c r="P260" s="117" t="e">
        <f t="shared" si="596"/>
        <v>#DIV/0!</v>
      </c>
      <c r="Q260" s="117" t="e">
        <f t="shared" si="596"/>
        <v>#DIV/0!</v>
      </c>
      <c r="R260" s="117">
        <f t="shared" si="596"/>
        <v>0</v>
      </c>
      <c r="S260" s="117" t="e">
        <f t="shared" si="596"/>
        <v>#DIV/0!</v>
      </c>
      <c r="T260" s="117" t="e">
        <f t="shared" si="596"/>
        <v>#DIV/0!</v>
      </c>
      <c r="U260" s="117">
        <f t="shared" si="596"/>
        <v>0</v>
      </c>
      <c r="V260" s="70" t="s">
        <v>54</v>
      </c>
      <c r="W260" s="222"/>
      <c r="X260" s="202"/>
      <c r="Y260" s="202"/>
      <c r="Z260" s="202"/>
      <c r="AA260" s="202"/>
      <c r="AB260" s="202"/>
      <c r="AC260" s="202"/>
      <c r="AD260" s="202"/>
      <c r="AE260" s="202"/>
      <c r="AF260" s="202"/>
      <c r="AG260" s="202"/>
      <c r="AH260" s="202"/>
      <c r="AI260" s="202"/>
      <c r="AJ260" s="202"/>
      <c r="AK260" s="202"/>
      <c r="AL260" s="203"/>
    </row>
    <row r="261" spans="1:42" s="9" customFormat="1" ht="55.9" customHeight="1" x14ac:dyDescent="0.25">
      <c r="A261" s="189"/>
      <c r="B261" s="192"/>
      <c r="C261" s="189"/>
      <c r="D261" s="189"/>
      <c r="E261" s="189"/>
      <c r="F261" s="192"/>
      <c r="G261" s="195"/>
      <c r="H261" s="189"/>
      <c r="I261" s="94" t="s">
        <v>57</v>
      </c>
      <c r="J261" s="104"/>
      <c r="K261" s="104"/>
      <c r="L261" s="104"/>
      <c r="M261" s="104"/>
      <c r="N261" s="104"/>
      <c r="O261" s="104"/>
      <c r="P261" s="104"/>
      <c r="Q261" s="104"/>
      <c r="R261" s="104"/>
      <c r="S261" s="104"/>
      <c r="T261" s="104"/>
      <c r="U261" s="104"/>
      <c r="V261" s="70" t="s">
        <v>54</v>
      </c>
      <c r="W261" s="223"/>
      <c r="X261" s="202"/>
      <c r="Y261" s="202"/>
      <c r="Z261" s="202"/>
      <c r="AA261" s="202"/>
      <c r="AB261" s="202"/>
      <c r="AC261" s="202"/>
      <c r="AD261" s="202"/>
      <c r="AE261" s="202"/>
      <c r="AF261" s="202"/>
      <c r="AG261" s="202"/>
      <c r="AH261" s="202"/>
      <c r="AI261" s="202"/>
      <c r="AJ261" s="202"/>
      <c r="AK261" s="202"/>
      <c r="AL261" s="203"/>
    </row>
    <row r="262" spans="1:42" s="9" customFormat="1" ht="55.9" customHeight="1" x14ac:dyDescent="0.25">
      <c r="A262" s="187" t="s">
        <v>104</v>
      </c>
      <c r="B262" s="190" t="s">
        <v>217</v>
      </c>
      <c r="C262" s="187" t="s">
        <v>218</v>
      </c>
      <c r="D262" s="187"/>
      <c r="E262" s="187"/>
      <c r="F262" s="190" t="s">
        <v>223</v>
      </c>
      <c r="G262" s="193">
        <v>0.3</v>
      </c>
      <c r="H262" s="187" t="s">
        <v>218</v>
      </c>
      <c r="I262" s="1" t="s">
        <v>51</v>
      </c>
      <c r="J262" s="100">
        <v>0</v>
      </c>
      <c r="K262" s="100">
        <v>0</v>
      </c>
      <c r="L262" s="116">
        <v>0.25</v>
      </c>
      <c r="M262" s="100">
        <v>0</v>
      </c>
      <c r="N262" s="100">
        <v>0</v>
      </c>
      <c r="O262" s="116">
        <v>0.25</v>
      </c>
      <c r="P262" s="100">
        <v>0</v>
      </c>
      <c r="Q262" s="100">
        <v>0</v>
      </c>
      <c r="R262" s="116">
        <v>0.25</v>
      </c>
      <c r="S262" s="100">
        <v>0</v>
      </c>
      <c r="T262" s="100">
        <v>0</v>
      </c>
      <c r="U262" s="116">
        <v>0.25</v>
      </c>
      <c r="V262" s="70">
        <f t="shared" ref="V262" si="597">SUM(J262:U262)</f>
        <v>1</v>
      </c>
      <c r="W262" s="219"/>
      <c r="X262" s="201">
        <f t="shared" ref="X262" si="598">SUM(J262:M262)</f>
        <v>0.25</v>
      </c>
      <c r="Y262" s="201">
        <f t="shared" ref="Y262" si="599">SUM(J264:M264)</f>
        <v>0</v>
      </c>
      <c r="Z262" s="201">
        <f t="shared" ref="Z262" si="600">SUM(J264:M264)/SUM(J262:M262)</f>
        <v>0</v>
      </c>
      <c r="AA262" s="201">
        <f t="shared" ref="AA262" si="601">SUM(N262:Q262)</f>
        <v>0.25</v>
      </c>
      <c r="AB262" s="201">
        <f t="shared" ref="AB262" si="602">SUM(N264:Q264)</f>
        <v>0</v>
      </c>
      <c r="AC262" s="201">
        <f t="shared" ref="AC262" si="603">SUM(N264:Q264)/SUM(N262:Q262)</f>
        <v>0</v>
      </c>
      <c r="AD262" s="201">
        <f t="shared" ref="AD262" si="604">SUM(R262:U262)</f>
        <v>0.5</v>
      </c>
      <c r="AE262" s="201">
        <f t="shared" ref="AE262" si="605">SUM(R264:U264)</f>
        <v>0</v>
      </c>
      <c r="AF262" s="201">
        <f t="shared" ref="AF262" si="606">SUM(R264:U264)/SUM(R262:U262)</f>
        <v>0</v>
      </c>
      <c r="AG262" s="201">
        <f t="shared" ref="AG262" si="607">SUM(J262:O262)</f>
        <v>0.5</v>
      </c>
      <c r="AH262" s="201">
        <f t="shared" ref="AH262" si="608">SUM(J264:O264)</f>
        <v>0</v>
      </c>
      <c r="AI262" s="201">
        <f t="shared" ref="AI262" si="609">SUM(J264:O264)/SUM(J262:O262)</f>
        <v>0</v>
      </c>
      <c r="AJ262" s="201">
        <f t="shared" ref="AJ262" si="610">SUM(J262:U262)</f>
        <v>1</v>
      </c>
      <c r="AK262" s="201">
        <f t="shared" ref="AK262" si="611">SUM(J264:U264)</f>
        <v>0</v>
      </c>
      <c r="AL262" s="203">
        <f t="shared" ref="AL262" si="612">+AK262/AJ262</f>
        <v>0</v>
      </c>
      <c r="AM262" s="199"/>
      <c r="AN262" s="200"/>
      <c r="AO262" s="200"/>
      <c r="AP262" s="200"/>
    </row>
    <row r="263" spans="1:42" s="9" customFormat="1" ht="55.9" customHeight="1" x14ac:dyDescent="0.25">
      <c r="A263" s="188"/>
      <c r="B263" s="191"/>
      <c r="C263" s="188"/>
      <c r="D263" s="188"/>
      <c r="E263" s="188"/>
      <c r="F263" s="191"/>
      <c r="G263" s="194"/>
      <c r="H263" s="188"/>
      <c r="I263" s="94" t="s">
        <v>52</v>
      </c>
      <c r="J263" s="97" t="s">
        <v>54</v>
      </c>
      <c r="K263" s="97" t="s">
        <v>54</v>
      </c>
      <c r="L263" s="185" t="s">
        <v>224</v>
      </c>
      <c r="M263" s="97" t="s">
        <v>54</v>
      </c>
      <c r="N263" s="97" t="s">
        <v>54</v>
      </c>
      <c r="O263" s="185" t="s">
        <v>225</v>
      </c>
      <c r="P263" s="97" t="s">
        <v>54</v>
      </c>
      <c r="Q263" s="97" t="s">
        <v>54</v>
      </c>
      <c r="R263" s="185" t="s">
        <v>225</v>
      </c>
      <c r="S263" s="97" t="s">
        <v>54</v>
      </c>
      <c r="T263" s="97" t="s">
        <v>54</v>
      </c>
      <c r="U263" s="185" t="s">
        <v>226</v>
      </c>
      <c r="V263" s="70" t="s">
        <v>54</v>
      </c>
      <c r="W263" s="222"/>
      <c r="X263" s="202"/>
      <c r="Y263" s="202"/>
      <c r="Z263" s="202"/>
      <c r="AA263" s="202"/>
      <c r="AB263" s="202"/>
      <c r="AC263" s="202"/>
      <c r="AD263" s="202"/>
      <c r="AE263" s="202"/>
      <c r="AF263" s="202"/>
      <c r="AG263" s="202"/>
      <c r="AH263" s="202"/>
      <c r="AI263" s="202"/>
      <c r="AJ263" s="202"/>
      <c r="AK263" s="202"/>
      <c r="AL263" s="203"/>
    </row>
    <row r="264" spans="1:42" s="9" customFormat="1" ht="55.9" customHeight="1" x14ac:dyDescent="0.25">
      <c r="A264" s="188"/>
      <c r="B264" s="191"/>
      <c r="C264" s="188"/>
      <c r="D264" s="188"/>
      <c r="E264" s="188"/>
      <c r="F264" s="191"/>
      <c r="G264" s="194"/>
      <c r="H264" s="188"/>
      <c r="I264" s="94" t="s">
        <v>55</v>
      </c>
      <c r="J264" s="115">
        <v>0</v>
      </c>
      <c r="K264" s="115">
        <v>0</v>
      </c>
      <c r="L264" s="115">
        <v>0</v>
      </c>
      <c r="M264" s="115">
        <v>0</v>
      </c>
      <c r="N264" s="115">
        <v>0</v>
      </c>
      <c r="O264" s="115">
        <v>0</v>
      </c>
      <c r="P264" s="115">
        <v>0</v>
      </c>
      <c r="Q264" s="115">
        <v>0</v>
      </c>
      <c r="R264" s="115">
        <v>0</v>
      </c>
      <c r="S264" s="115">
        <v>0</v>
      </c>
      <c r="T264" s="115">
        <v>0</v>
      </c>
      <c r="U264" s="115">
        <v>0</v>
      </c>
      <c r="V264" s="70">
        <f>SUM(J264:U264)</f>
        <v>0</v>
      </c>
      <c r="W264" s="222"/>
      <c r="X264" s="202"/>
      <c r="Y264" s="202"/>
      <c r="Z264" s="202"/>
      <c r="AA264" s="202"/>
      <c r="AB264" s="202"/>
      <c r="AC264" s="202"/>
      <c r="AD264" s="202"/>
      <c r="AE264" s="202"/>
      <c r="AF264" s="202"/>
      <c r="AG264" s="202"/>
      <c r="AH264" s="202"/>
      <c r="AI264" s="202"/>
      <c r="AJ264" s="202"/>
      <c r="AK264" s="202"/>
      <c r="AL264" s="203"/>
    </row>
    <row r="265" spans="1:42" s="9" customFormat="1" ht="55.9" customHeight="1" x14ac:dyDescent="0.25">
      <c r="A265" s="188"/>
      <c r="B265" s="191"/>
      <c r="C265" s="188"/>
      <c r="D265" s="188"/>
      <c r="E265" s="188"/>
      <c r="F265" s="191"/>
      <c r="G265" s="194"/>
      <c r="H265" s="188"/>
      <c r="I265" s="97" t="s">
        <v>56</v>
      </c>
      <c r="J265" s="117" t="e">
        <f>+J264/J262</f>
        <v>#DIV/0!</v>
      </c>
      <c r="K265" s="117" t="e">
        <f t="shared" ref="K265:U265" si="613">+K264/K262</f>
        <v>#DIV/0!</v>
      </c>
      <c r="L265" s="117">
        <f t="shared" si="613"/>
        <v>0</v>
      </c>
      <c r="M265" s="117" t="e">
        <f t="shared" si="613"/>
        <v>#DIV/0!</v>
      </c>
      <c r="N265" s="117" t="e">
        <f t="shared" si="613"/>
        <v>#DIV/0!</v>
      </c>
      <c r="O265" s="117">
        <f t="shared" si="613"/>
        <v>0</v>
      </c>
      <c r="P265" s="117" t="e">
        <f t="shared" si="613"/>
        <v>#DIV/0!</v>
      </c>
      <c r="Q265" s="117" t="e">
        <f t="shared" si="613"/>
        <v>#DIV/0!</v>
      </c>
      <c r="R265" s="117">
        <f t="shared" si="613"/>
        <v>0</v>
      </c>
      <c r="S265" s="117" t="e">
        <f t="shared" si="613"/>
        <v>#DIV/0!</v>
      </c>
      <c r="T265" s="117" t="e">
        <f t="shared" si="613"/>
        <v>#DIV/0!</v>
      </c>
      <c r="U265" s="117">
        <f t="shared" si="613"/>
        <v>0</v>
      </c>
      <c r="V265" s="70" t="s">
        <v>54</v>
      </c>
      <c r="W265" s="222"/>
      <c r="X265" s="202"/>
      <c r="Y265" s="202"/>
      <c r="Z265" s="202"/>
      <c r="AA265" s="202"/>
      <c r="AB265" s="202"/>
      <c r="AC265" s="202"/>
      <c r="AD265" s="202"/>
      <c r="AE265" s="202"/>
      <c r="AF265" s="202"/>
      <c r="AG265" s="202"/>
      <c r="AH265" s="202"/>
      <c r="AI265" s="202"/>
      <c r="AJ265" s="202"/>
      <c r="AK265" s="202"/>
      <c r="AL265" s="203"/>
    </row>
    <row r="266" spans="1:42" s="9" customFormat="1" ht="55.9" customHeight="1" x14ac:dyDescent="0.25">
      <c r="A266" s="189"/>
      <c r="B266" s="192"/>
      <c r="C266" s="189"/>
      <c r="D266" s="189"/>
      <c r="E266" s="189"/>
      <c r="F266" s="192"/>
      <c r="G266" s="195"/>
      <c r="H266" s="189"/>
      <c r="I266" s="94" t="s">
        <v>57</v>
      </c>
      <c r="J266" s="104"/>
      <c r="K266" s="104"/>
      <c r="L266" s="104"/>
      <c r="M266" s="104"/>
      <c r="N266" s="104"/>
      <c r="O266" s="104"/>
      <c r="P266" s="104"/>
      <c r="Q266" s="104"/>
      <c r="R266" s="104"/>
      <c r="S266" s="104"/>
      <c r="T266" s="104"/>
      <c r="U266" s="104"/>
      <c r="V266" s="70" t="s">
        <v>54</v>
      </c>
      <c r="W266" s="223"/>
      <c r="X266" s="202"/>
      <c r="Y266" s="202"/>
      <c r="Z266" s="202"/>
      <c r="AA266" s="202"/>
      <c r="AB266" s="202"/>
      <c r="AC266" s="202"/>
      <c r="AD266" s="202"/>
      <c r="AE266" s="202"/>
      <c r="AF266" s="202"/>
      <c r="AG266" s="202"/>
      <c r="AH266" s="202"/>
      <c r="AI266" s="202"/>
      <c r="AJ266" s="202"/>
      <c r="AK266" s="202"/>
      <c r="AL266" s="203"/>
    </row>
    <row r="267" spans="1:42" s="9" customFormat="1" ht="55.9" customHeight="1" x14ac:dyDescent="0.25">
      <c r="A267" s="187" t="s">
        <v>104</v>
      </c>
      <c r="B267" s="190" t="s">
        <v>217</v>
      </c>
      <c r="C267" s="187" t="s">
        <v>218</v>
      </c>
      <c r="D267" s="187"/>
      <c r="E267" s="187"/>
      <c r="F267" s="190" t="s">
        <v>227</v>
      </c>
      <c r="G267" s="193">
        <v>0.15</v>
      </c>
      <c r="H267" s="187" t="s">
        <v>218</v>
      </c>
      <c r="I267" s="1" t="s">
        <v>51</v>
      </c>
      <c r="J267" s="100">
        <v>0</v>
      </c>
      <c r="K267" s="100">
        <v>0</v>
      </c>
      <c r="L267" s="116">
        <v>0.25</v>
      </c>
      <c r="M267" s="100">
        <v>0</v>
      </c>
      <c r="N267" s="100">
        <v>0</v>
      </c>
      <c r="O267" s="116">
        <v>0.25</v>
      </c>
      <c r="P267" s="100">
        <v>0</v>
      </c>
      <c r="Q267" s="100">
        <v>0</v>
      </c>
      <c r="R267" s="116">
        <v>0.25</v>
      </c>
      <c r="S267" s="100">
        <v>0</v>
      </c>
      <c r="T267" s="100">
        <v>0</v>
      </c>
      <c r="U267" s="116">
        <v>0.25</v>
      </c>
      <c r="V267" s="70">
        <f t="shared" ref="V267" si="614">SUM(J267:U267)</f>
        <v>1</v>
      </c>
      <c r="W267" s="219"/>
      <c r="X267" s="201">
        <f t="shared" ref="X267" si="615">SUM(J267:M267)</f>
        <v>0.25</v>
      </c>
      <c r="Y267" s="201">
        <f t="shared" ref="Y267" si="616">SUM(J269:M269)</f>
        <v>0</v>
      </c>
      <c r="Z267" s="201">
        <f t="shared" ref="Z267" si="617">SUM(J269:M269)/SUM(J267:M267)</f>
        <v>0</v>
      </c>
      <c r="AA267" s="201">
        <f t="shared" ref="AA267" si="618">SUM(N267:Q267)</f>
        <v>0.25</v>
      </c>
      <c r="AB267" s="201">
        <f t="shared" ref="AB267" si="619">SUM(N269:Q269)</f>
        <v>0</v>
      </c>
      <c r="AC267" s="201">
        <f t="shared" ref="AC267" si="620">SUM(N269:Q269)/SUM(N267:Q267)</f>
        <v>0</v>
      </c>
      <c r="AD267" s="201">
        <f t="shared" ref="AD267" si="621">SUM(R267:U267)</f>
        <v>0.5</v>
      </c>
      <c r="AE267" s="201">
        <f t="shared" ref="AE267" si="622">SUM(R269:U269)</f>
        <v>0</v>
      </c>
      <c r="AF267" s="201">
        <f t="shared" ref="AF267" si="623">SUM(R269:U269)/SUM(R267:U267)</f>
        <v>0</v>
      </c>
      <c r="AG267" s="201">
        <f t="shared" ref="AG267" si="624">SUM(J267:O267)</f>
        <v>0.5</v>
      </c>
      <c r="AH267" s="201">
        <f t="shared" ref="AH267" si="625">SUM(J269:O269)</f>
        <v>0</v>
      </c>
      <c r="AI267" s="201">
        <f t="shared" ref="AI267" si="626">SUM(J269:O269)/SUM(J267:O267)</f>
        <v>0</v>
      </c>
      <c r="AJ267" s="201">
        <f t="shared" ref="AJ267" si="627">SUM(J267:U267)</f>
        <v>1</v>
      </c>
      <c r="AK267" s="201">
        <f t="shared" ref="AK267" si="628">SUM(J269:U269)</f>
        <v>0</v>
      </c>
      <c r="AL267" s="203">
        <f t="shared" ref="AL267" si="629">+AK267/AJ267</f>
        <v>0</v>
      </c>
      <c r="AM267" s="199"/>
      <c r="AN267" s="200"/>
      <c r="AO267" s="200"/>
      <c r="AP267" s="200"/>
    </row>
    <row r="268" spans="1:42" s="9" customFormat="1" ht="55.9" customHeight="1" x14ac:dyDescent="0.25">
      <c r="A268" s="188"/>
      <c r="B268" s="191"/>
      <c r="C268" s="188"/>
      <c r="D268" s="188"/>
      <c r="E268" s="188"/>
      <c r="F268" s="191"/>
      <c r="G268" s="194"/>
      <c r="H268" s="188"/>
      <c r="I268" s="94" t="s">
        <v>52</v>
      </c>
      <c r="J268" s="97" t="s">
        <v>54</v>
      </c>
      <c r="K268" s="97" t="s">
        <v>54</v>
      </c>
      <c r="L268" s="185" t="s">
        <v>228</v>
      </c>
      <c r="M268" s="97" t="s">
        <v>54</v>
      </c>
      <c r="N268" s="97" t="s">
        <v>54</v>
      </c>
      <c r="O268" s="185" t="s">
        <v>229</v>
      </c>
      <c r="P268" s="97" t="s">
        <v>54</v>
      </c>
      <c r="Q268" s="97" t="s">
        <v>54</v>
      </c>
      <c r="R268" s="185" t="s">
        <v>229</v>
      </c>
      <c r="S268" s="97" t="s">
        <v>54</v>
      </c>
      <c r="T268" s="97" t="s">
        <v>54</v>
      </c>
      <c r="U268" s="185" t="s">
        <v>229</v>
      </c>
      <c r="V268" s="70" t="s">
        <v>54</v>
      </c>
      <c r="W268" s="220"/>
      <c r="X268" s="202"/>
      <c r="Y268" s="202"/>
      <c r="Z268" s="202"/>
      <c r="AA268" s="202"/>
      <c r="AB268" s="202"/>
      <c r="AC268" s="202"/>
      <c r="AD268" s="202"/>
      <c r="AE268" s="202"/>
      <c r="AF268" s="202"/>
      <c r="AG268" s="202"/>
      <c r="AH268" s="202"/>
      <c r="AI268" s="202"/>
      <c r="AJ268" s="202"/>
      <c r="AK268" s="202"/>
      <c r="AL268" s="203"/>
    </row>
    <row r="269" spans="1:42" s="9" customFormat="1" ht="55.9" customHeight="1" x14ac:dyDescent="0.25">
      <c r="A269" s="188"/>
      <c r="B269" s="191"/>
      <c r="C269" s="188"/>
      <c r="D269" s="188"/>
      <c r="E269" s="188"/>
      <c r="F269" s="191"/>
      <c r="G269" s="194"/>
      <c r="H269" s="188"/>
      <c r="I269" s="94" t="s">
        <v>55</v>
      </c>
      <c r="J269" s="115">
        <v>0</v>
      </c>
      <c r="K269" s="115">
        <v>0</v>
      </c>
      <c r="L269" s="115">
        <v>0</v>
      </c>
      <c r="M269" s="115">
        <v>0</v>
      </c>
      <c r="N269" s="115">
        <v>0</v>
      </c>
      <c r="O269" s="115">
        <v>0</v>
      </c>
      <c r="P269" s="115">
        <v>0</v>
      </c>
      <c r="Q269" s="115">
        <v>0</v>
      </c>
      <c r="R269" s="115">
        <v>0</v>
      </c>
      <c r="S269" s="115">
        <v>0</v>
      </c>
      <c r="T269" s="115">
        <v>0</v>
      </c>
      <c r="U269" s="115">
        <v>0</v>
      </c>
      <c r="V269" s="70">
        <f>SUM(J269:U269)</f>
        <v>0</v>
      </c>
      <c r="W269" s="220"/>
      <c r="X269" s="202"/>
      <c r="Y269" s="202"/>
      <c r="Z269" s="202"/>
      <c r="AA269" s="202"/>
      <c r="AB269" s="202"/>
      <c r="AC269" s="202"/>
      <c r="AD269" s="202"/>
      <c r="AE269" s="202"/>
      <c r="AF269" s="202"/>
      <c r="AG269" s="202"/>
      <c r="AH269" s="202"/>
      <c r="AI269" s="202"/>
      <c r="AJ269" s="202"/>
      <c r="AK269" s="202"/>
      <c r="AL269" s="203"/>
    </row>
    <row r="270" spans="1:42" s="9" customFormat="1" ht="55.9" customHeight="1" x14ac:dyDescent="0.25">
      <c r="A270" s="188"/>
      <c r="B270" s="191"/>
      <c r="C270" s="188"/>
      <c r="D270" s="188"/>
      <c r="E270" s="188"/>
      <c r="F270" s="191"/>
      <c r="G270" s="194"/>
      <c r="H270" s="188"/>
      <c r="I270" s="97" t="s">
        <v>56</v>
      </c>
      <c r="J270" s="117" t="e">
        <f>+J269/J267</f>
        <v>#DIV/0!</v>
      </c>
      <c r="K270" s="117" t="e">
        <f t="shared" ref="K270:U270" si="630">+K269/K267</f>
        <v>#DIV/0!</v>
      </c>
      <c r="L270" s="117">
        <f t="shared" si="630"/>
        <v>0</v>
      </c>
      <c r="M270" s="117" t="e">
        <f t="shared" si="630"/>
        <v>#DIV/0!</v>
      </c>
      <c r="N270" s="117" t="e">
        <f t="shared" si="630"/>
        <v>#DIV/0!</v>
      </c>
      <c r="O270" s="117">
        <f t="shared" si="630"/>
        <v>0</v>
      </c>
      <c r="P270" s="117" t="e">
        <f t="shared" si="630"/>
        <v>#DIV/0!</v>
      </c>
      <c r="Q270" s="117" t="e">
        <f t="shared" si="630"/>
        <v>#DIV/0!</v>
      </c>
      <c r="R270" s="117">
        <f t="shared" si="630"/>
        <v>0</v>
      </c>
      <c r="S270" s="117" t="e">
        <f t="shared" si="630"/>
        <v>#DIV/0!</v>
      </c>
      <c r="T270" s="117" t="e">
        <f t="shared" si="630"/>
        <v>#DIV/0!</v>
      </c>
      <c r="U270" s="117">
        <f t="shared" si="630"/>
        <v>0</v>
      </c>
      <c r="V270" s="70" t="s">
        <v>54</v>
      </c>
      <c r="W270" s="220"/>
      <c r="X270" s="202"/>
      <c r="Y270" s="202"/>
      <c r="Z270" s="202"/>
      <c r="AA270" s="202"/>
      <c r="AB270" s="202"/>
      <c r="AC270" s="202"/>
      <c r="AD270" s="202"/>
      <c r="AE270" s="202"/>
      <c r="AF270" s="202"/>
      <c r="AG270" s="202"/>
      <c r="AH270" s="202"/>
      <c r="AI270" s="202"/>
      <c r="AJ270" s="202"/>
      <c r="AK270" s="202"/>
      <c r="AL270" s="203"/>
    </row>
    <row r="271" spans="1:42" s="9" customFormat="1" ht="55.9" customHeight="1" x14ac:dyDescent="0.25">
      <c r="A271" s="189"/>
      <c r="B271" s="192"/>
      <c r="C271" s="189"/>
      <c r="D271" s="189"/>
      <c r="E271" s="189"/>
      <c r="F271" s="192"/>
      <c r="G271" s="195"/>
      <c r="H271" s="189"/>
      <c r="I271" s="94" t="s">
        <v>57</v>
      </c>
      <c r="J271" s="104"/>
      <c r="K271" s="104"/>
      <c r="L271" s="104"/>
      <c r="M271" s="104"/>
      <c r="N271" s="104"/>
      <c r="O271" s="104"/>
      <c r="P271" s="104"/>
      <c r="Q271" s="104"/>
      <c r="R271" s="104"/>
      <c r="S271" s="104"/>
      <c r="T271" s="104"/>
      <c r="U271" s="104"/>
      <c r="V271" s="70" t="s">
        <v>54</v>
      </c>
      <c r="W271" s="221"/>
      <c r="X271" s="202"/>
      <c r="Y271" s="202"/>
      <c r="Z271" s="202"/>
      <c r="AA271" s="202"/>
      <c r="AB271" s="202"/>
      <c r="AC271" s="202"/>
      <c r="AD271" s="202"/>
      <c r="AE271" s="202"/>
      <c r="AF271" s="202"/>
      <c r="AG271" s="202"/>
      <c r="AH271" s="202"/>
      <c r="AI271" s="202"/>
      <c r="AJ271" s="202"/>
      <c r="AK271" s="202"/>
      <c r="AL271" s="203"/>
    </row>
    <row r="272" spans="1:42" s="9" customFormat="1" ht="55.9" customHeight="1" x14ac:dyDescent="0.25">
      <c r="A272" s="187" t="s">
        <v>104</v>
      </c>
      <c r="B272" s="190" t="s">
        <v>217</v>
      </c>
      <c r="C272" s="187" t="s">
        <v>218</v>
      </c>
      <c r="D272" s="187"/>
      <c r="E272" s="187"/>
      <c r="F272" s="190" t="s">
        <v>230</v>
      </c>
      <c r="G272" s="193">
        <v>0.15</v>
      </c>
      <c r="H272" s="187" t="s">
        <v>218</v>
      </c>
      <c r="I272" s="1" t="s">
        <v>51</v>
      </c>
      <c r="J272" s="100">
        <v>0</v>
      </c>
      <c r="K272" s="100">
        <v>0</v>
      </c>
      <c r="L272" s="116">
        <v>0.25</v>
      </c>
      <c r="M272" s="100">
        <v>0</v>
      </c>
      <c r="N272" s="100">
        <v>0</v>
      </c>
      <c r="O272" s="116">
        <v>0.25</v>
      </c>
      <c r="P272" s="100">
        <v>0</v>
      </c>
      <c r="Q272" s="100">
        <v>0</v>
      </c>
      <c r="R272" s="116">
        <v>0.25</v>
      </c>
      <c r="S272" s="100">
        <v>0</v>
      </c>
      <c r="T272" s="100">
        <v>0</v>
      </c>
      <c r="U272" s="116">
        <v>0.25</v>
      </c>
      <c r="V272" s="70">
        <f t="shared" ref="V272" si="631">SUM(J272:U272)</f>
        <v>1</v>
      </c>
      <c r="W272" s="181"/>
      <c r="X272" s="182"/>
      <c r="Y272" s="182"/>
      <c r="Z272" s="182"/>
      <c r="AA272" s="182"/>
      <c r="AB272" s="182"/>
      <c r="AC272" s="182"/>
      <c r="AD272" s="182"/>
      <c r="AE272" s="182"/>
      <c r="AF272" s="182"/>
      <c r="AG272" s="182"/>
      <c r="AH272" s="182"/>
      <c r="AI272" s="182"/>
      <c r="AJ272" s="182"/>
      <c r="AK272" s="182"/>
      <c r="AL272" s="183"/>
    </row>
    <row r="273" spans="1:38" s="9" customFormat="1" ht="55.9" customHeight="1" x14ac:dyDescent="0.25">
      <c r="A273" s="188"/>
      <c r="B273" s="191"/>
      <c r="C273" s="188"/>
      <c r="D273" s="188"/>
      <c r="E273" s="188"/>
      <c r="F273" s="191"/>
      <c r="G273" s="194"/>
      <c r="H273" s="188"/>
      <c r="I273" s="94" t="s">
        <v>52</v>
      </c>
      <c r="J273" s="97" t="s">
        <v>54</v>
      </c>
      <c r="K273" s="97" t="s">
        <v>54</v>
      </c>
      <c r="L273" s="185" t="s">
        <v>231</v>
      </c>
      <c r="M273" s="97" t="s">
        <v>54</v>
      </c>
      <c r="N273" s="97" t="s">
        <v>54</v>
      </c>
      <c r="O273" s="185" t="s">
        <v>231</v>
      </c>
      <c r="P273" s="97" t="s">
        <v>54</v>
      </c>
      <c r="Q273" s="97" t="s">
        <v>54</v>
      </c>
      <c r="R273" s="185" t="s">
        <v>231</v>
      </c>
      <c r="S273" s="97" t="s">
        <v>54</v>
      </c>
      <c r="T273" s="97" t="s">
        <v>54</v>
      </c>
      <c r="U273" s="185" t="s">
        <v>231</v>
      </c>
      <c r="V273" s="70" t="s">
        <v>54</v>
      </c>
      <c r="W273" s="181"/>
      <c r="X273" s="182"/>
      <c r="Y273" s="182"/>
      <c r="Z273" s="182"/>
      <c r="AA273" s="182"/>
      <c r="AB273" s="182"/>
      <c r="AC273" s="182"/>
      <c r="AD273" s="182"/>
      <c r="AE273" s="182"/>
      <c r="AF273" s="182"/>
      <c r="AG273" s="182"/>
      <c r="AH273" s="182"/>
      <c r="AI273" s="182"/>
      <c r="AJ273" s="182"/>
      <c r="AK273" s="182"/>
      <c r="AL273" s="183"/>
    </row>
    <row r="274" spans="1:38" s="9" customFormat="1" ht="55.9" customHeight="1" x14ac:dyDescent="0.25">
      <c r="A274" s="188"/>
      <c r="B274" s="191"/>
      <c r="C274" s="188"/>
      <c r="D274" s="188"/>
      <c r="E274" s="188"/>
      <c r="F274" s="191"/>
      <c r="G274" s="194"/>
      <c r="H274" s="188"/>
      <c r="I274" s="94" t="s">
        <v>55</v>
      </c>
      <c r="J274" s="115">
        <v>0</v>
      </c>
      <c r="K274" s="115">
        <v>0</v>
      </c>
      <c r="L274" s="115">
        <v>0</v>
      </c>
      <c r="M274" s="115">
        <v>0</v>
      </c>
      <c r="N274" s="115">
        <v>0</v>
      </c>
      <c r="O274" s="115">
        <v>0</v>
      </c>
      <c r="P274" s="115">
        <v>0</v>
      </c>
      <c r="Q274" s="115">
        <v>0</v>
      </c>
      <c r="R274" s="115">
        <v>0</v>
      </c>
      <c r="S274" s="115">
        <v>0</v>
      </c>
      <c r="T274" s="115">
        <v>0</v>
      </c>
      <c r="U274" s="115">
        <v>0</v>
      </c>
      <c r="V274" s="70">
        <f>SUM(J274:U274)</f>
        <v>0</v>
      </c>
      <c r="W274" s="181"/>
      <c r="X274" s="182"/>
      <c r="Y274" s="182"/>
      <c r="Z274" s="182"/>
      <c r="AA274" s="182"/>
      <c r="AB274" s="182"/>
      <c r="AC274" s="182"/>
      <c r="AD274" s="182"/>
      <c r="AE274" s="182"/>
      <c r="AF274" s="182"/>
      <c r="AG274" s="182"/>
      <c r="AH274" s="182"/>
      <c r="AI274" s="182"/>
      <c r="AJ274" s="182"/>
      <c r="AK274" s="182"/>
      <c r="AL274" s="183"/>
    </row>
    <row r="275" spans="1:38" s="9" customFormat="1" ht="55.9" customHeight="1" x14ac:dyDescent="0.25">
      <c r="A275" s="188"/>
      <c r="B275" s="191"/>
      <c r="C275" s="188"/>
      <c r="D275" s="188"/>
      <c r="E275" s="188"/>
      <c r="F275" s="191"/>
      <c r="G275" s="194"/>
      <c r="H275" s="188"/>
      <c r="I275" s="97" t="s">
        <v>56</v>
      </c>
      <c r="J275" s="117" t="e">
        <f>+J274/J272</f>
        <v>#DIV/0!</v>
      </c>
      <c r="K275" s="117" t="e">
        <f t="shared" ref="K275:U275" si="632">+K274/K272</f>
        <v>#DIV/0!</v>
      </c>
      <c r="L275" s="117">
        <f t="shared" si="632"/>
        <v>0</v>
      </c>
      <c r="M275" s="117" t="e">
        <f t="shared" si="632"/>
        <v>#DIV/0!</v>
      </c>
      <c r="N275" s="117" t="e">
        <f t="shared" si="632"/>
        <v>#DIV/0!</v>
      </c>
      <c r="O275" s="117">
        <f t="shared" si="632"/>
        <v>0</v>
      </c>
      <c r="P275" s="117" t="e">
        <f t="shared" si="632"/>
        <v>#DIV/0!</v>
      </c>
      <c r="Q275" s="117" t="e">
        <f t="shared" si="632"/>
        <v>#DIV/0!</v>
      </c>
      <c r="R275" s="117">
        <f t="shared" si="632"/>
        <v>0</v>
      </c>
      <c r="S275" s="117" t="e">
        <f t="shared" si="632"/>
        <v>#DIV/0!</v>
      </c>
      <c r="T275" s="117" t="e">
        <f t="shared" si="632"/>
        <v>#DIV/0!</v>
      </c>
      <c r="U275" s="117">
        <f t="shared" si="632"/>
        <v>0</v>
      </c>
      <c r="V275" s="70" t="s">
        <v>54</v>
      </c>
      <c r="W275" s="181"/>
      <c r="X275" s="182"/>
      <c r="Y275" s="182"/>
      <c r="Z275" s="182"/>
      <c r="AA275" s="182"/>
      <c r="AB275" s="182"/>
      <c r="AC275" s="182"/>
      <c r="AD275" s="182"/>
      <c r="AE275" s="182"/>
      <c r="AF275" s="182"/>
      <c r="AG275" s="182"/>
      <c r="AH275" s="182"/>
      <c r="AI275" s="182"/>
      <c r="AJ275" s="182"/>
      <c r="AK275" s="182"/>
      <c r="AL275" s="183"/>
    </row>
    <row r="276" spans="1:38" s="9" customFormat="1" ht="55.9" customHeight="1" x14ac:dyDescent="0.25">
      <c r="A276" s="189"/>
      <c r="B276" s="192"/>
      <c r="C276" s="189"/>
      <c r="D276" s="189"/>
      <c r="E276" s="189"/>
      <c r="F276" s="192"/>
      <c r="G276" s="195"/>
      <c r="H276" s="189"/>
      <c r="I276" s="94" t="s">
        <v>57</v>
      </c>
      <c r="J276" s="104"/>
      <c r="K276" s="104"/>
      <c r="L276" s="104"/>
      <c r="M276" s="104"/>
      <c r="N276" s="104"/>
      <c r="O276" s="104"/>
      <c r="P276" s="104"/>
      <c r="Q276" s="104"/>
      <c r="R276" s="104"/>
      <c r="S276" s="104"/>
      <c r="T276" s="104"/>
      <c r="U276" s="104"/>
      <c r="V276" s="70" t="s">
        <v>54</v>
      </c>
      <c r="W276" s="181"/>
      <c r="X276" s="182"/>
      <c r="Y276" s="182"/>
      <c r="Z276" s="182"/>
      <c r="AA276" s="182"/>
      <c r="AB276" s="182"/>
      <c r="AC276" s="182"/>
      <c r="AD276" s="182"/>
      <c r="AE276" s="182"/>
      <c r="AF276" s="182"/>
      <c r="AG276" s="182"/>
      <c r="AH276" s="182"/>
      <c r="AI276" s="182"/>
      <c r="AJ276" s="182"/>
      <c r="AK276" s="182"/>
      <c r="AL276" s="183"/>
    </row>
    <row r="277" spans="1:38" ht="20.25" x14ac:dyDescent="0.2">
      <c r="X277" s="128">
        <f t="shared" ref="X277:AL277" si="633">+AVERAGE(X7:X276)</f>
        <v>0.26239999999999997</v>
      </c>
      <c r="Y277" s="128">
        <f t="shared" si="633"/>
        <v>0</v>
      </c>
      <c r="Z277" s="128" t="e">
        <f t="shared" si="633"/>
        <v>#DIV/0!</v>
      </c>
      <c r="AA277" s="128">
        <f t="shared" si="633"/>
        <v>0.38027777777777771</v>
      </c>
      <c r="AB277" s="128">
        <f t="shared" si="633"/>
        <v>7.2972972972972974E-3</v>
      </c>
      <c r="AC277" s="128" t="e">
        <f t="shared" si="633"/>
        <v>#DIV/0!</v>
      </c>
      <c r="AD277" s="128">
        <f t="shared" si="633"/>
        <v>0.41174999999999995</v>
      </c>
      <c r="AE277" s="128">
        <f t="shared" si="633"/>
        <v>0</v>
      </c>
      <c r="AF277" s="128" t="e">
        <f t="shared" si="633"/>
        <v>#DIV/0!</v>
      </c>
      <c r="AG277" s="128">
        <f t="shared" si="633"/>
        <v>0.45951219512195124</v>
      </c>
      <c r="AH277" s="128">
        <f t="shared" si="633"/>
        <v>0</v>
      </c>
      <c r="AI277" s="128" t="e">
        <f t="shared" si="633"/>
        <v>#DIV/0!</v>
      </c>
      <c r="AJ277" s="128">
        <f t="shared" si="633"/>
        <v>1</v>
      </c>
      <c r="AK277" s="128">
        <f t="shared" si="633"/>
        <v>6.5853658536585372E-3</v>
      </c>
      <c r="AL277" s="128">
        <f t="shared" si="633"/>
        <v>6.5853658536585381E-3</v>
      </c>
    </row>
    <row r="278" spans="1:38" x14ac:dyDescent="0.2">
      <c r="AA278" s="129"/>
    </row>
    <row r="279" spans="1:38" x14ac:dyDescent="0.2">
      <c r="AA279" s="129"/>
    </row>
    <row r="280" spans="1:38" x14ac:dyDescent="0.2">
      <c r="AA280" s="129"/>
    </row>
    <row r="281" spans="1:38" x14ac:dyDescent="0.2">
      <c r="AA281" s="129"/>
    </row>
    <row r="282" spans="1:38" x14ac:dyDescent="0.2">
      <c r="AA282" s="206"/>
    </row>
    <row r="283" spans="1:38" x14ac:dyDescent="0.2">
      <c r="AA283" s="207"/>
    </row>
    <row r="284" spans="1:38" x14ac:dyDescent="0.2">
      <c r="AA284" s="207"/>
    </row>
    <row r="285" spans="1:38" x14ac:dyDescent="0.2">
      <c r="AA285" s="207"/>
    </row>
    <row r="286" spans="1:38" x14ac:dyDescent="0.2">
      <c r="AA286" s="207"/>
    </row>
  </sheetData>
  <mergeCells count="1138">
    <mergeCell ref="A97:A101"/>
    <mergeCell ref="B97:B101"/>
    <mergeCell ref="C97:C101"/>
    <mergeCell ref="D97:D101"/>
    <mergeCell ref="E97:E101"/>
    <mergeCell ref="F97:F101"/>
    <mergeCell ref="G97:G101"/>
    <mergeCell ref="H97:H101"/>
    <mergeCell ref="E267:E271"/>
    <mergeCell ref="D102:D106"/>
    <mergeCell ref="A267:A271"/>
    <mergeCell ref="B267:B271"/>
    <mergeCell ref="C267:C271"/>
    <mergeCell ref="E212:E216"/>
    <mergeCell ref="E137:E141"/>
    <mergeCell ref="E162:E166"/>
    <mergeCell ref="B252:B256"/>
    <mergeCell ref="E252:E256"/>
    <mergeCell ref="E257:E261"/>
    <mergeCell ref="E262:E266"/>
    <mergeCell ref="F267:F271"/>
    <mergeCell ref="G267:G271"/>
    <mergeCell ref="H267:H271"/>
    <mergeCell ref="D262:D266"/>
    <mergeCell ref="C252:C256"/>
    <mergeCell ref="F252:F256"/>
    <mergeCell ref="G252:G256"/>
    <mergeCell ref="H252:H256"/>
    <mergeCell ref="A257:A261"/>
    <mergeCell ref="B257:B261"/>
    <mergeCell ref="C257:C261"/>
    <mergeCell ref="F257:F261"/>
    <mergeCell ref="AM227:AP227"/>
    <mergeCell ref="A272:A276"/>
    <mergeCell ref="B272:B276"/>
    <mergeCell ref="C272:C276"/>
    <mergeCell ref="D272:D276"/>
    <mergeCell ref="E272:E276"/>
    <mergeCell ref="F272:F276"/>
    <mergeCell ref="G272:G276"/>
    <mergeCell ref="H272:H276"/>
    <mergeCell ref="E247:E251"/>
    <mergeCell ref="W162:W166"/>
    <mergeCell ref="W212:W216"/>
    <mergeCell ref="A262:A266"/>
    <mergeCell ref="B262:B266"/>
    <mergeCell ref="C262:C266"/>
    <mergeCell ref="F262:F266"/>
    <mergeCell ref="G262:G266"/>
    <mergeCell ref="H262:H266"/>
    <mergeCell ref="D257:D261"/>
    <mergeCell ref="W217:W221"/>
    <mergeCell ref="W222:W226"/>
    <mergeCell ref="A247:A251"/>
    <mergeCell ref="B247:B251"/>
    <mergeCell ref="C247:C251"/>
    <mergeCell ref="A252:A256"/>
    <mergeCell ref="W252:W256"/>
    <mergeCell ref="A222:A226"/>
    <mergeCell ref="B222:B226"/>
    <mergeCell ref="G257:G261"/>
    <mergeCell ref="H257:H261"/>
    <mergeCell ref="W257:W261"/>
    <mergeCell ref="W262:W266"/>
    <mergeCell ref="AM17:AP17"/>
    <mergeCell ref="AM22:AP22"/>
    <mergeCell ref="AM27:AP27"/>
    <mergeCell ref="AM32:AP32"/>
    <mergeCell ref="AM37:AP37"/>
    <mergeCell ref="AM42:AP42"/>
    <mergeCell ref="AM47:AP47"/>
    <mergeCell ref="AM52:AP52"/>
    <mergeCell ref="AM57:AP57"/>
    <mergeCell ref="AM62:AP62"/>
    <mergeCell ref="AM67:AP67"/>
    <mergeCell ref="AM77:AP77"/>
    <mergeCell ref="AM82:AP82"/>
    <mergeCell ref="AM87:AP87"/>
    <mergeCell ref="AM92:AP92"/>
    <mergeCell ref="W127:W131"/>
    <mergeCell ref="X82:X86"/>
    <mergeCell ref="X87:X91"/>
    <mergeCell ref="X92:X96"/>
    <mergeCell ref="Z107:Z111"/>
    <mergeCell ref="AC107:AC111"/>
    <mergeCell ref="AC112:AC116"/>
    <mergeCell ref="AD107:AD111"/>
    <mergeCell ref="AD112:AD116"/>
    <mergeCell ref="AD117:AD121"/>
    <mergeCell ref="AM112:AP112"/>
    <mergeCell ref="AM117:AP117"/>
    <mergeCell ref="AM122:AP122"/>
    <mergeCell ref="AM127:AP127"/>
    <mergeCell ref="X57:X61"/>
    <mergeCell ref="X62:X66"/>
    <mergeCell ref="X67:X71"/>
    <mergeCell ref="AM7:AP7"/>
    <mergeCell ref="AM12:AP12"/>
    <mergeCell ref="D1:J1"/>
    <mergeCell ref="D2:J2"/>
    <mergeCell ref="D3:J3"/>
    <mergeCell ref="D137:D141"/>
    <mergeCell ref="D267:D271"/>
    <mergeCell ref="D212:D216"/>
    <mergeCell ref="D217:D221"/>
    <mergeCell ref="D222:D226"/>
    <mergeCell ref="D227:D231"/>
    <mergeCell ref="D232:D236"/>
    <mergeCell ref="D237:D241"/>
    <mergeCell ref="D247:D251"/>
    <mergeCell ref="D252:D256"/>
    <mergeCell ref="H87:H91"/>
    <mergeCell ref="G217:G221"/>
    <mergeCell ref="W267:W271"/>
    <mergeCell ref="D7:D11"/>
    <mergeCell ref="D12:D16"/>
    <mergeCell ref="D17:D21"/>
    <mergeCell ref="D22:D26"/>
    <mergeCell ref="D27:D31"/>
    <mergeCell ref="D67:D71"/>
    <mergeCell ref="D77:D81"/>
    <mergeCell ref="W92:W96"/>
    <mergeCell ref="W102:W106"/>
    <mergeCell ref="W107:W111"/>
    <mergeCell ref="W112:W116"/>
    <mergeCell ref="W117:W121"/>
    <mergeCell ref="W122:W126"/>
    <mergeCell ref="E237:E241"/>
    <mergeCell ref="W7:W11"/>
    <mergeCell ref="W12:W16"/>
    <mergeCell ref="W17:W21"/>
    <mergeCell ref="W22:W26"/>
    <mergeCell ref="W27:W31"/>
    <mergeCell ref="W32:W36"/>
    <mergeCell ref="W37:W41"/>
    <mergeCell ref="W42:W46"/>
    <mergeCell ref="W47:W51"/>
    <mergeCell ref="W52:W56"/>
    <mergeCell ref="W57:W61"/>
    <mergeCell ref="W62:W66"/>
    <mergeCell ref="W67:W71"/>
    <mergeCell ref="W77:W81"/>
    <mergeCell ref="W82:W86"/>
    <mergeCell ref="W87:W91"/>
    <mergeCell ref="F247:F251"/>
    <mergeCell ref="G247:G251"/>
    <mergeCell ref="H247:H251"/>
    <mergeCell ref="W227:W231"/>
    <mergeCell ref="W232:W236"/>
    <mergeCell ref="W237:W241"/>
    <mergeCell ref="W247:W251"/>
    <mergeCell ref="W132:W136"/>
    <mergeCell ref="W137:W141"/>
    <mergeCell ref="W142:W146"/>
    <mergeCell ref="W147:W151"/>
    <mergeCell ref="W152:W156"/>
    <mergeCell ref="W157:W161"/>
    <mergeCell ref="A232:A236"/>
    <mergeCell ref="B232:B236"/>
    <mergeCell ref="C232:C236"/>
    <mergeCell ref="F232:F236"/>
    <mergeCell ref="G232:G236"/>
    <mergeCell ref="H232:H236"/>
    <mergeCell ref="A227:A231"/>
    <mergeCell ref="B227:B231"/>
    <mergeCell ref="C227:C231"/>
    <mergeCell ref="F227:F231"/>
    <mergeCell ref="G227:G231"/>
    <mergeCell ref="H227:H231"/>
    <mergeCell ref="A217:A221"/>
    <mergeCell ref="B217:B221"/>
    <mergeCell ref="C217:C221"/>
    <mergeCell ref="F217:F221"/>
    <mergeCell ref="A237:A241"/>
    <mergeCell ref="B237:B241"/>
    <mergeCell ref="C237:C241"/>
    <mergeCell ref="F237:F241"/>
    <mergeCell ref="G237:G241"/>
    <mergeCell ref="H237:H241"/>
    <mergeCell ref="C222:C226"/>
    <mergeCell ref="F222:F226"/>
    <mergeCell ref="G222:G226"/>
    <mergeCell ref="H222:H226"/>
    <mergeCell ref="E217:E221"/>
    <mergeCell ref="E222:E226"/>
    <mergeCell ref="E227:E231"/>
    <mergeCell ref="E232:E236"/>
    <mergeCell ref="A147:A151"/>
    <mergeCell ref="B147:B151"/>
    <mergeCell ref="C147:C151"/>
    <mergeCell ref="F147:F151"/>
    <mergeCell ref="G147:G151"/>
    <mergeCell ref="H147:H151"/>
    <mergeCell ref="D142:D146"/>
    <mergeCell ref="D147:D151"/>
    <mergeCell ref="A152:A156"/>
    <mergeCell ref="B152:B156"/>
    <mergeCell ref="C152:C156"/>
    <mergeCell ref="F152:F156"/>
    <mergeCell ref="G152:G156"/>
    <mergeCell ref="H152:H156"/>
    <mergeCell ref="A157:A161"/>
    <mergeCell ref="B157:B161"/>
    <mergeCell ref="C157:C161"/>
    <mergeCell ref="F157:F161"/>
    <mergeCell ref="G157:G161"/>
    <mergeCell ref="H157:H161"/>
    <mergeCell ref="D152:D156"/>
    <mergeCell ref="D157:D161"/>
    <mergeCell ref="A142:A146"/>
    <mergeCell ref="B142:B146"/>
    <mergeCell ref="E147:E151"/>
    <mergeCell ref="E152:E156"/>
    <mergeCell ref="E157:E161"/>
    <mergeCell ref="A137:A141"/>
    <mergeCell ref="B137:B141"/>
    <mergeCell ref="C137:C141"/>
    <mergeCell ref="F137:F141"/>
    <mergeCell ref="G137:G141"/>
    <mergeCell ref="H137:H141"/>
    <mergeCell ref="A87:A91"/>
    <mergeCell ref="B87:B91"/>
    <mergeCell ref="C87:C91"/>
    <mergeCell ref="F87:F91"/>
    <mergeCell ref="G87:G91"/>
    <mergeCell ref="A92:A96"/>
    <mergeCell ref="B92:B96"/>
    <mergeCell ref="C92:C96"/>
    <mergeCell ref="F92:F96"/>
    <mergeCell ref="G92:G96"/>
    <mergeCell ref="H92:H96"/>
    <mergeCell ref="A122:A126"/>
    <mergeCell ref="B122:B126"/>
    <mergeCell ref="C122:C126"/>
    <mergeCell ref="F122:F126"/>
    <mergeCell ref="G122:G126"/>
    <mergeCell ref="H122:H126"/>
    <mergeCell ref="A127:A131"/>
    <mergeCell ref="D107:D111"/>
    <mergeCell ref="D87:D91"/>
    <mergeCell ref="D92:D96"/>
    <mergeCell ref="E102:E106"/>
    <mergeCell ref="E107:E111"/>
    <mergeCell ref="E112:E116"/>
    <mergeCell ref="E117:E121"/>
    <mergeCell ref="E122:E126"/>
    <mergeCell ref="A57:A61"/>
    <mergeCell ref="B57:B61"/>
    <mergeCell ref="C57:C61"/>
    <mergeCell ref="F57:F61"/>
    <mergeCell ref="G57:G61"/>
    <mergeCell ref="H57:H61"/>
    <mergeCell ref="A62:A66"/>
    <mergeCell ref="B62:B66"/>
    <mergeCell ref="C62:C66"/>
    <mergeCell ref="F62:F66"/>
    <mergeCell ref="G62:G66"/>
    <mergeCell ref="H62:H66"/>
    <mergeCell ref="C142:C146"/>
    <mergeCell ref="F142:F146"/>
    <mergeCell ref="G142:G146"/>
    <mergeCell ref="H142:H146"/>
    <mergeCell ref="E142:E146"/>
    <mergeCell ref="H77:H81"/>
    <mergeCell ref="A72:A76"/>
    <mergeCell ref="B72:B76"/>
    <mergeCell ref="C72:C76"/>
    <mergeCell ref="D72:D76"/>
    <mergeCell ref="E72:E76"/>
    <mergeCell ref="F72:F76"/>
    <mergeCell ref="G72:G76"/>
    <mergeCell ref="H72:H76"/>
    <mergeCell ref="D82:D86"/>
    <mergeCell ref="B127:B131"/>
    <mergeCell ref="C127:C131"/>
    <mergeCell ref="F127:F131"/>
    <mergeCell ref="G127:G131"/>
    <mergeCell ref="H127:H131"/>
    <mergeCell ref="A7:A11"/>
    <mergeCell ref="B7:B11"/>
    <mergeCell ref="C7:C11"/>
    <mergeCell ref="F7:F11"/>
    <mergeCell ref="G7:G11"/>
    <mergeCell ref="H7:H11"/>
    <mergeCell ref="A12:A16"/>
    <mergeCell ref="B12:B16"/>
    <mergeCell ref="C12:C16"/>
    <mergeCell ref="F12:F16"/>
    <mergeCell ref="G12:G16"/>
    <mergeCell ref="H12:H16"/>
    <mergeCell ref="A42:A46"/>
    <mergeCell ref="B42:B46"/>
    <mergeCell ref="C42:C46"/>
    <mergeCell ref="F42:F46"/>
    <mergeCell ref="G42:G46"/>
    <mergeCell ref="H42:H46"/>
    <mergeCell ref="H37:H41"/>
    <mergeCell ref="C32:C36"/>
    <mergeCell ref="F32:F36"/>
    <mergeCell ref="G32:G36"/>
    <mergeCell ref="H32:H36"/>
    <mergeCell ref="D42:D46"/>
    <mergeCell ref="D32:D36"/>
    <mergeCell ref="D37:D41"/>
    <mergeCell ref="E7:E11"/>
    <mergeCell ref="E12:E16"/>
    <mergeCell ref="E17:E21"/>
    <mergeCell ref="A37:A41"/>
    <mergeCell ref="B37:B41"/>
    <mergeCell ref="A22:A26"/>
    <mergeCell ref="A212:A216"/>
    <mergeCell ref="B212:B216"/>
    <mergeCell ref="C212:C216"/>
    <mergeCell ref="F212:F216"/>
    <mergeCell ref="G212:G216"/>
    <mergeCell ref="H212:H216"/>
    <mergeCell ref="H217:H221"/>
    <mergeCell ref="A17:A21"/>
    <mergeCell ref="B17:B21"/>
    <mergeCell ref="C17:C21"/>
    <mergeCell ref="F17:F21"/>
    <mergeCell ref="G17:G21"/>
    <mergeCell ref="H17:H21"/>
    <mergeCell ref="A67:A71"/>
    <mergeCell ref="B67:B71"/>
    <mergeCell ref="C67:C71"/>
    <mergeCell ref="F67:F71"/>
    <mergeCell ref="G67:G71"/>
    <mergeCell ref="H67:H71"/>
    <mergeCell ref="A77:A81"/>
    <mergeCell ref="B77:B81"/>
    <mergeCell ref="C77:C81"/>
    <mergeCell ref="F77:F81"/>
    <mergeCell ref="G77:G81"/>
    <mergeCell ref="A32:A36"/>
    <mergeCell ref="B32:B36"/>
    <mergeCell ref="B22:B26"/>
    <mergeCell ref="C22:C26"/>
    <mergeCell ref="F22:F26"/>
    <mergeCell ref="G22:G26"/>
    <mergeCell ref="H22:H26"/>
    <mergeCell ref="A27:A31"/>
    <mergeCell ref="B27:B31"/>
    <mergeCell ref="C27:C31"/>
    <mergeCell ref="F27:F31"/>
    <mergeCell ref="G27:G31"/>
    <mergeCell ref="H27:H31"/>
    <mergeCell ref="D47:D51"/>
    <mergeCell ref="D52:D56"/>
    <mergeCell ref="D57:D61"/>
    <mergeCell ref="D62:D66"/>
    <mergeCell ref="E52:E56"/>
    <mergeCell ref="E22:E26"/>
    <mergeCell ref="E27:E31"/>
    <mergeCell ref="E32:E36"/>
    <mergeCell ref="E37:E41"/>
    <mergeCell ref="E42:E46"/>
    <mergeCell ref="E47:E51"/>
    <mergeCell ref="E57:E61"/>
    <mergeCell ref="E62:E66"/>
    <mergeCell ref="G47:G51"/>
    <mergeCell ref="H47:H51"/>
    <mergeCell ref="C37:C41"/>
    <mergeCell ref="F37:F41"/>
    <mergeCell ref="G37:G41"/>
    <mergeCell ref="A52:A56"/>
    <mergeCell ref="B52:B56"/>
    <mergeCell ref="C52:C56"/>
    <mergeCell ref="F52:F56"/>
    <mergeCell ref="G52:G56"/>
    <mergeCell ref="H52:H56"/>
    <mergeCell ref="A162:A166"/>
    <mergeCell ref="B162:B166"/>
    <mergeCell ref="C162:C166"/>
    <mergeCell ref="F162:F166"/>
    <mergeCell ref="G162:G166"/>
    <mergeCell ref="H162:H166"/>
    <mergeCell ref="D162:D166"/>
    <mergeCell ref="A82:A86"/>
    <mergeCell ref="B82:B86"/>
    <mergeCell ref="C82:C86"/>
    <mergeCell ref="F82:F86"/>
    <mergeCell ref="G82:G86"/>
    <mergeCell ref="H82:H86"/>
    <mergeCell ref="D127:D131"/>
    <mergeCell ref="A132:A136"/>
    <mergeCell ref="B132:B136"/>
    <mergeCell ref="C132:C136"/>
    <mergeCell ref="F132:F136"/>
    <mergeCell ref="G132:G136"/>
    <mergeCell ref="H132:H136"/>
    <mergeCell ref="D132:D136"/>
    <mergeCell ref="E132:E136"/>
    <mergeCell ref="E77:E81"/>
    <mergeCell ref="E82:E86"/>
    <mergeCell ref="E87:E91"/>
    <mergeCell ref="E92:E96"/>
    <mergeCell ref="A47:A51"/>
    <mergeCell ref="B47:B51"/>
    <mergeCell ref="C47:C51"/>
    <mergeCell ref="F47:F51"/>
    <mergeCell ref="A102:A106"/>
    <mergeCell ref="B102:B106"/>
    <mergeCell ref="C102:C106"/>
    <mergeCell ref="F102:F106"/>
    <mergeCell ref="G102:G106"/>
    <mergeCell ref="H102:H106"/>
    <mergeCell ref="A107:A111"/>
    <mergeCell ref="B107:B111"/>
    <mergeCell ref="C107:C111"/>
    <mergeCell ref="F107:F111"/>
    <mergeCell ref="G107:G111"/>
    <mergeCell ref="H107:H111"/>
    <mergeCell ref="D122:D126"/>
    <mergeCell ref="A112:A116"/>
    <mergeCell ref="B112:B116"/>
    <mergeCell ref="C112:C116"/>
    <mergeCell ref="F112:F116"/>
    <mergeCell ref="G112:G116"/>
    <mergeCell ref="H112:H116"/>
    <mergeCell ref="A117:A121"/>
    <mergeCell ref="B117:B121"/>
    <mergeCell ref="C117:C121"/>
    <mergeCell ref="F117:F121"/>
    <mergeCell ref="G117:G121"/>
    <mergeCell ref="H117:H121"/>
    <mergeCell ref="D112:D116"/>
    <mergeCell ref="D117:D121"/>
    <mergeCell ref="E67:E71"/>
    <mergeCell ref="X5:Z5"/>
    <mergeCell ref="AA5:AC5"/>
    <mergeCell ref="AD5:AF5"/>
    <mergeCell ref="AG5:AI5"/>
    <mergeCell ref="AJ5:AL5"/>
    <mergeCell ref="X7:X11"/>
    <mergeCell ref="Y7:Y11"/>
    <mergeCell ref="Z7:Z11"/>
    <mergeCell ref="AA7:AA11"/>
    <mergeCell ref="AB7:AB11"/>
    <mergeCell ref="AC7:AC11"/>
    <mergeCell ref="AD7:AD11"/>
    <mergeCell ref="AE7:AE11"/>
    <mergeCell ref="AF7:AF11"/>
    <mergeCell ref="AG7:AG11"/>
    <mergeCell ref="AH7:AH11"/>
    <mergeCell ref="AI7:AI11"/>
    <mergeCell ref="AJ7:AJ11"/>
    <mergeCell ref="AK7:AK11"/>
    <mergeCell ref="AL7:AL11"/>
    <mergeCell ref="X77:X81"/>
    <mergeCell ref="X12:X16"/>
    <mergeCell ref="X17:X21"/>
    <mergeCell ref="X22:X26"/>
    <mergeCell ref="X27:X31"/>
    <mergeCell ref="X32:X36"/>
    <mergeCell ref="X37:X41"/>
    <mergeCell ref="X42:X46"/>
    <mergeCell ref="X47:X51"/>
    <mergeCell ref="X52:X56"/>
    <mergeCell ref="X267:X271"/>
    <mergeCell ref="X137:X141"/>
    <mergeCell ref="X142:X146"/>
    <mergeCell ref="X147:X151"/>
    <mergeCell ref="X152:X156"/>
    <mergeCell ref="X157:X161"/>
    <mergeCell ref="X162:X166"/>
    <mergeCell ref="X212:X216"/>
    <mergeCell ref="X217:X221"/>
    <mergeCell ref="X102:X106"/>
    <mergeCell ref="X107:X111"/>
    <mergeCell ref="X112:X116"/>
    <mergeCell ref="X117:X121"/>
    <mergeCell ref="X122:X126"/>
    <mergeCell ref="X127:X131"/>
    <mergeCell ref="X132:X136"/>
    <mergeCell ref="X222:X226"/>
    <mergeCell ref="X227:X231"/>
    <mergeCell ref="X257:X261"/>
    <mergeCell ref="X262:X266"/>
    <mergeCell ref="Y162:Y166"/>
    <mergeCell ref="Y212:Y216"/>
    <mergeCell ref="Y217:Y221"/>
    <mergeCell ref="Y222:Y226"/>
    <mergeCell ref="Y107:Y111"/>
    <mergeCell ref="Y112:Y116"/>
    <mergeCell ref="Y117:Y121"/>
    <mergeCell ref="Y122:Y126"/>
    <mergeCell ref="Y127:Y131"/>
    <mergeCell ref="Y132:Y136"/>
    <mergeCell ref="Y137:Y141"/>
    <mergeCell ref="Y227:Y231"/>
    <mergeCell ref="Y232:Y236"/>
    <mergeCell ref="Y12:Y16"/>
    <mergeCell ref="Y17:Y21"/>
    <mergeCell ref="Y22:Y26"/>
    <mergeCell ref="Y27:Y31"/>
    <mergeCell ref="Y32:Y36"/>
    <mergeCell ref="Y37:Y41"/>
    <mergeCell ref="Y42:Y46"/>
    <mergeCell ref="Y47:Y51"/>
    <mergeCell ref="Y52:Y56"/>
    <mergeCell ref="Y57:Y61"/>
    <mergeCell ref="Y62:Y66"/>
    <mergeCell ref="Y67:Y71"/>
    <mergeCell ref="Y77:Y81"/>
    <mergeCell ref="Y82:Y86"/>
    <mergeCell ref="Y87:Y91"/>
    <mergeCell ref="Y92:Y96"/>
    <mergeCell ref="Y102:Y106"/>
    <mergeCell ref="Y237:Y241"/>
    <mergeCell ref="Y247:Y251"/>
    <mergeCell ref="Y252:Y256"/>
    <mergeCell ref="Y257:Y261"/>
    <mergeCell ref="Y262:Y266"/>
    <mergeCell ref="X232:X236"/>
    <mergeCell ref="X237:X241"/>
    <mergeCell ref="X247:X251"/>
    <mergeCell ref="X252:X256"/>
    <mergeCell ref="Z12:Z16"/>
    <mergeCell ref="Z17:Z21"/>
    <mergeCell ref="Z22:Z26"/>
    <mergeCell ref="Z27:Z31"/>
    <mergeCell ref="Z32:Z36"/>
    <mergeCell ref="Z37:Z41"/>
    <mergeCell ref="Z42:Z46"/>
    <mergeCell ref="Z47:Z51"/>
    <mergeCell ref="Z52:Z56"/>
    <mergeCell ref="Z57:Z61"/>
    <mergeCell ref="Z62:Z66"/>
    <mergeCell ref="Z67:Z71"/>
    <mergeCell ref="Z77:Z81"/>
    <mergeCell ref="Z82:Z86"/>
    <mergeCell ref="Z87:Z91"/>
    <mergeCell ref="Z92:Z96"/>
    <mergeCell ref="Z102:Z106"/>
    <mergeCell ref="Z257:Z261"/>
    <mergeCell ref="Z262:Z266"/>
    <mergeCell ref="Y142:Y146"/>
    <mergeCell ref="Y147:Y151"/>
    <mergeCell ref="Y152:Y156"/>
    <mergeCell ref="Y157:Y161"/>
    <mergeCell ref="Y267:Y271"/>
    <mergeCell ref="Z147:Z151"/>
    <mergeCell ref="Z152:Z156"/>
    <mergeCell ref="Z157:Z161"/>
    <mergeCell ref="Z112:Z116"/>
    <mergeCell ref="Z117:Z121"/>
    <mergeCell ref="Z122:Z126"/>
    <mergeCell ref="Z127:Z131"/>
    <mergeCell ref="Z132:Z136"/>
    <mergeCell ref="Z137:Z141"/>
    <mergeCell ref="Z142:Z146"/>
    <mergeCell ref="AA12:AA16"/>
    <mergeCell ref="AA17:AA21"/>
    <mergeCell ref="AA22:AA26"/>
    <mergeCell ref="AA27:AA31"/>
    <mergeCell ref="AA32:AA36"/>
    <mergeCell ref="AA37:AA41"/>
    <mergeCell ref="AA42:AA46"/>
    <mergeCell ref="AA47:AA51"/>
    <mergeCell ref="AA52:AA56"/>
    <mergeCell ref="AA57:AA61"/>
    <mergeCell ref="AA62:AA66"/>
    <mergeCell ref="AA67:AA71"/>
    <mergeCell ref="AA77:AA81"/>
    <mergeCell ref="AA82:AA86"/>
    <mergeCell ref="AA87:AA91"/>
    <mergeCell ref="AA92:AA96"/>
    <mergeCell ref="AA102:AA106"/>
    <mergeCell ref="AA107:AA111"/>
    <mergeCell ref="AA112:AA116"/>
    <mergeCell ref="Z232:Z236"/>
    <mergeCell ref="Z237:Z241"/>
    <mergeCell ref="Z267:Z271"/>
    <mergeCell ref="AA152:AA156"/>
    <mergeCell ref="AA157:AA161"/>
    <mergeCell ref="AA162:AA166"/>
    <mergeCell ref="AA212:AA216"/>
    <mergeCell ref="AA217:AA221"/>
    <mergeCell ref="AA222:AA226"/>
    <mergeCell ref="AA227:AA231"/>
    <mergeCell ref="AA232:AA236"/>
    <mergeCell ref="AA117:AA121"/>
    <mergeCell ref="AA122:AA126"/>
    <mergeCell ref="AA127:AA131"/>
    <mergeCell ref="AA132:AA136"/>
    <mergeCell ref="AA137:AA141"/>
    <mergeCell ref="AA142:AA146"/>
    <mergeCell ref="AA147:AA151"/>
    <mergeCell ref="Z162:Z166"/>
    <mergeCell ref="Z212:Z216"/>
    <mergeCell ref="Z217:Z221"/>
    <mergeCell ref="Z222:Z226"/>
    <mergeCell ref="Z227:Z231"/>
    <mergeCell ref="Z247:Z251"/>
    <mergeCell ref="Z252:Z256"/>
    <mergeCell ref="AA282:AA286"/>
    <mergeCell ref="AB12:AB16"/>
    <mergeCell ref="AB17:AB21"/>
    <mergeCell ref="AB22:AB26"/>
    <mergeCell ref="AB27:AB31"/>
    <mergeCell ref="AB32:AB36"/>
    <mergeCell ref="AB37:AB41"/>
    <mergeCell ref="AB42:AB46"/>
    <mergeCell ref="AB47:AB51"/>
    <mergeCell ref="AB52:AB56"/>
    <mergeCell ref="AB57:AB61"/>
    <mergeCell ref="AB62:AB66"/>
    <mergeCell ref="AB67:AB71"/>
    <mergeCell ref="AB77:AB81"/>
    <mergeCell ref="AB82:AB86"/>
    <mergeCell ref="AB87:AB91"/>
    <mergeCell ref="AB92:AB96"/>
    <mergeCell ref="AB102:AB106"/>
    <mergeCell ref="AB107:AB111"/>
    <mergeCell ref="AA237:AA241"/>
    <mergeCell ref="AA247:AA251"/>
    <mergeCell ref="AA252:AA256"/>
    <mergeCell ref="AA257:AA261"/>
    <mergeCell ref="AA262:AA266"/>
    <mergeCell ref="AA267:AA271"/>
    <mergeCell ref="AB147:AB151"/>
    <mergeCell ref="AB232:AB236"/>
    <mergeCell ref="AB237:AB241"/>
    <mergeCell ref="AB247:AB251"/>
    <mergeCell ref="AB252:AB256"/>
    <mergeCell ref="AB257:AB261"/>
    <mergeCell ref="AB262:AB266"/>
    <mergeCell ref="AB267:AB271"/>
    <mergeCell ref="AC262:AC266"/>
    <mergeCell ref="AC267:AC271"/>
    <mergeCell ref="AB152:AB156"/>
    <mergeCell ref="AB157:AB161"/>
    <mergeCell ref="AB162:AB166"/>
    <mergeCell ref="AB212:AB216"/>
    <mergeCell ref="AB217:AB221"/>
    <mergeCell ref="AB222:AB226"/>
    <mergeCell ref="AB227:AB231"/>
    <mergeCell ref="AB112:AB116"/>
    <mergeCell ref="AB117:AB121"/>
    <mergeCell ref="AB122:AB126"/>
    <mergeCell ref="AB127:AB131"/>
    <mergeCell ref="AB132:AB136"/>
    <mergeCell ref="AB137:AB141"/>
    <mergeCell ref="AB142:AB146"/>
    <mergeCell ref="AC152:AC156"/>
    <mergeCell ref="AC157:AC161"/>
    <mergeCell ref="AC162:AC166"/>
    <mergeCell ref="AC222:AC226"/>
    <mergeCell ref="AC227:AC231"/>
    <mergeCell ref="AC232:AC236"/>
    <mergeCell ref="AC117:AC121"/>
    <mergeCell ref="AC122:AC126"/>
    <mergeCell ref="AC127:AC131"/>
    <mergeCell ref="AC132:AC136"/>
    <mergeCell ref="AC137:AC141"/>
    <mergeCell ref="AC142:AC146"/>
    <mergeCell ref="AC147:AC151"/>
    <mergeCell ref="AC237:AC241"/>
    <mergeCell ref="AC252:AC256"/>
    <mergeCell ref="AC12:AC16"/>
    <mergeCell ref="AC17:AC21"/>
    <mergeCell ref="AC22:AC26"/>
    <mergeCell ref="AC27:AC31"/>
    <mergeCell ref="AC32:AC36"/>
    <mergeCell ref="AC37:AC41"/>
    <mergeCell ref="AC42:AC46"/>
    <mergeCell ref="AC47:AC51"/>
    <mergeCell ref="AC52:AC56"/>
    <mergeCell ref="AC57:AC61"/>
    <mergeCell ref="AC62:AC66"/>
    <mergeCell ref="AC67:AC71"/>
    <mergeCell ref="AC77:AC81"/>
    <mergeCell ref="AC82:AC86"/>
    <mergeCell ref="AC87:AC91"/>
    <mergeCell ref="AC92:AC96"/>
    <mergeCell ref="AC102:AC106"/>
    <mergeCell ref="AD12:AD16"/>
    <mergeCell ref="AD17:AD21"/>
    <mergeCell ref="AD22:AD26"/>
    <mergeCell ref="AD27:AD31"/>
    <mergeCell ref="AD32:AD36"/>
    <mergeCell ref="AD37:AD41"/>
    <mergeCell ref="AD42:AD46"/>
    <mergeCell ref="AD47:AD51"/>
    <mergeCell ref="AD52:AD56"/>
    <mergeCell ref="AD57:AD61"/>
    <mergeCell ref="AD62:AD66"/>
    <mergeCell ref="AD67:AD71"/>
    <mergeCell ref="AD77:AD81"/>
    <mergeCell ref="AD82:AD86"/>
    <mergeCell ref="AD87:AD91"/>
    <mergeCell ref="AD92:AD96"/>
    <mergeCell ref="AD102:AD106"/>
    <mergeCell ref="AC257:AC261"/>
    <mergeCell ref="AD262:AD266"/>
    <mergeCell ref="AD267:AD271"/>
    <mergeCell ref="AD157:AD161"/>
    <mergeCell ref="AD162:AD166"/>
    <mergeCell ref="AD212:AD216"/>
    <mergeCell ref="AD217:AD221"/>
    <mergeCell ref="AD222:AD226"/>
    <mergeCell ref="AD227:AD231"/>
    <mergeCell ref="AD232:AD236"/>
    <mergeCell ref="AD237:AD241"/>
    <mergeCell ref="AD122:AD126"/>
    <mergeCell ref="AD127:AD131"/>
    <mergeCell ref="AD132:AD136"/>
    <mergeCell ref="AD137:AD141"/>
    <mergeCell ref="AD142:AD146"/>
    <mergeCell ref="AD147:AD151"/>
    <mergeCell ref="AD152:AD156"/>
    <mergeCell ref="AC212:AC216"/>
    <mergeCell ref="AC217:AC221"/>
    <mergeCell ref="AD247:AD251"/>
    <mergeCell ref="AD252:AD256"/>
    <mergeCell ref="AD257:AD261"/>
    <mergeCell ref="AC247:AC251"/>
    <mergeCell ref="AE12:AE16"/>
    <mergeCell ref="AE17:AE21"/>
    <mergeCell ref="AE22:AE26"/>
    <mergeCell ref="AE27:AE31"/>
    <mergeCell ref="AE32:AE36"/>
    <mergeCell ref="AE37:AE41"/>
    <mergeCell ref="AE42:AE46"/>
    <mergeCell ref="AE47:AE51"/>
    <mergeCell ref="AE52:AE56"/>
    <mergeCell ref="AE57:AE61"/>
    <mergeCell ref="AE62:AE66"/>
    <mergeCell ref="AE67:AE71"/>
    <mergeCell ref="AE77:AE81"/>
    <mergeCell ref="AE82:AE86"/>
    <mergeCell ref="AE87:AE91"/>
    <mergeCell ref="AE92:AE96"/>
    <mergeCell ref="AE102:AE106"/>
    <mergeCell ref="AE162:AE166"/>
    <mergeCell ref="AE212:AE216"/>
    <mergeCell ref="AE217:AE221"/>
    <mergeCell ref="AE222:AE226"/>
    <mergeCell ref="AE227:AE231"/>
    <mergeCell ref="AE232:AE236"/>
    <mergeCell ref="AE237:AE241"/>
    <mergeCell ref="AE247:AE251"/>
    <mergeCell ref="AF57:AF61"/>
    <mergeCell ref="AF62:AF66"/>
    <mergeCell ref="AF67:AF71"/>
    <mergeCell ref="AF77:AF81"/>
    <mergeCell ref="AF82:AF86"/>
    <mergeCell ref="AF87:AF91"/>
    <mergeCell ref="AF92:AF96"/>
    <mergeCell ref="AE137:AE141"/>
    <mergeCell ref="AE142:AE146"/>
    <mergeCell ref="AE147:AE151"/>
    <mergeCell ref="AE152:AE156"/>
    <mergeCell ref="AF107:AF111"/>
    <mergeCell ref="AF112:AF116"/>
    <mergeCell ref="AF117:AF121"/>
    <mergeCell ref="AF122:AF126"/>
    <mergeCell ref="AF127:AF131"/>
    <mergeCell ref="AF132:AF136"/>
    <mergeCell ref="AF222:AF226"/>
    <mergeCell ref="AF227:AF231"/>
    <mergeCell ref="AF232:AF236"/>
    <mergeCell ref="AF237:AF241"/>
    <mergeCell ref="AF247:AF251"/>
    <mergeCell ref="AE132:AE136"/>
    <mergeCell ref="AF257:AF261"/>
    <mergeCell ref="AF262:AF266"/>
    <mergeCell ref="AE157:AE161"/>
    <mergeCell ref="AE127:AE131"/>
    <mergeCell ref="AE107:AE111"/>
    <mergeCell ref="AE112:AE116"/>
    <mergeCell ref="AE117:AE121"/>
    <mergeCell ref="AE252:AE256"/>
    <mergeCell ref="AE257:AE261"/>
    <mergeCell ref="AE262:AE266"/>
    <mergeCell ref="AE267:AE271"/>
    <mergeCell ref="AE122:AE126"/>
    <mergeCell ref="AF12:AF16"/>
    <mergeCell ref="AF17:AF21"/>
    <mergeCell ref="AF22:AF26"/>
    <mergeCell ref="AF27:AF31"/>
    <mergeCell ref="AF32:AF36"/>
    <mergeCell ref="AF37:AF41"/>
    <mergeCell ref="AF42:AF46"/>
    <mergeCell ref="AF47:AF51"/>
    <mergeCell ref="AF52:AF56"/>
    <mergeCell ref="AF267:AF271"/>
    <mergeCell ref="AF137:AF141"/>
    <mergeCell ref="AF142:AF146"/>
    <mergeCell ref="AF147:AF151"/>
    <mergeCell ref="AF152:AF156"/>
    <mergeCell ref="AF157:AF161"/>
    <mergeCell ref="AF162:AF166"/>
    <mergeCell ref="AF212:AF216"/>
    <mergeCell ref="AF217:AF221"/>
    <mergeCell ref="AF102:AF106"/>
    <mergeCell ref="AF252:AF256"/>
    <mergeCell ref="AG12:AG16"/>
    <mergeCell ref="AG17:AG21"/>
    <mergeCell ref="AG22:AG26"/>
    <mergeCell ref="AG27:AG31"/>
    <mergeCell ref="AG32:AG36"/>
    <mergeCell ref="AG37:AG41"/>
    <mergeCell ref="AG42:AG46"/>
    <mergeCell ref="AG47:AG51"/>
    <mergeCell ref="AG52:AG56"/>
    <mergeCell ref="AG57:AG61"/>
    <mergeCell ref="AG62:AG66"/>
    <mergeCell ref="AG67:AG71"/>
    <mergeCell ref="AG77:AG81"/>
    <mergeCell ref="AG82:AG86"/>
    <mergeCell ref="AG87:AG91"/>
    <mergeCell ref="AG92:AG96"/>
    <mergeCell ref="AG102:AG106"/>
    <mergeCell ref="AH12:AH16"/>
    <mergeCell ref="AH17:AH21"/>
    <mergeCell ref="AH22:AH26"/>
    <mergeCell ref="AH27:AH31"/>
    <mergeCell ref="AH32:AH36"/>
    <mergeCell ref="AH37:AH41"/>
    <mergeCell ref="AH42:AH46"/>
    <mergeCell ref="AH47:AH51"/>
    <mergeCell ref="AH52:AH56"/>
    <mergeCell ref="AH57:AH61"/>
    <mergeCell ref="AH62:AH66"/>
    <mergeCell ref="AH67:AH71"/>
    <mergeCell ref="AH77:AH81"/>
    <mergeCell ref="AH82:AH86"/>
    <mergeCell ref="AH87:AH91"/>
    <mergeCell ref="AH92:AH96"/>
    <mergeCell ref="AH102:AH106"/>
    <mergeCell ref="AG252:AG256"/>
    <mergeCell ref="AG257:AG261"/>
    <mergeCell ref="AG262:AG266"/>
    <mergeCell ref="AG267:AG271"/>
    <mergeCell ref="AH147:AH151"/>
    <mergeCell ref="AH152:AH156"/>
    <mergeCell ref="AH157:AH161"/>
    <mergeCell ref="AH162:AH166"/>
    <mergeCell ref="AH212:AH216"/>
    <mergeCell ref="AH217:AH221"/>
    <mergeCell ref="AH222:AH226"/>
    <mergeCell ref="AH227:AH231"/>
    <mergeCell ref="AH232:AH236"/>
    <mergeCell ref="AH237:AH241"/>
    <mergeCell ref="AH247:AH251"/>
    <mergeCell ref="AH252:AH256"/>
    <mergeCell ref="AH257:AH261"/>
    <mergeCell ref="AH262:AH266"/>
    <mergeCell ref="AH267:AH271"/>
    <mergeCell ref="AG147:AG151"/>
    <mergeCell ref="AG152:AG156"/>
    <mergeCell ref="AG157:AG161"/>
    <mergeCell ref="AG162:AG166"/>
    <mergeCell ref="AG212:AG216"/>
    <mergeCell ref="AG217:AG221"/>
    <mergeCell ref="AG222:AG226"/>
    <mergeCell ref="AI62:AI66"/>
    <mergeCell ref="AI67:AI71"/>
    <mergeCell ref="AI77:AI81"/>
    <mergeCell ref="AI82:AI86"/>
    <mergeCell ref="AI87:AI91"/>
    <mergeCell ref="AI92:AI96"/>
    <mergeCell ref="AI102:AI106"/>
    <mergeCell ref="AH107:AH111"/>
    <mergeCell ref="AH112:AH116"/>
    <mergeCell ref="AH117:AH121"/>
    <mergeCell ref="AH122:AH126"/>
    <mergeCell ref="AH127:AH131"/>
    <mergeCell ref="AH132:AH136"/>
    <mergeCell ref="AH137:AH141"/>
    <mergeCell ref="AG227:AG231"/>
    <mergeCell ref="AG232:AG236"/>
    <mergeCell ref="AG237:AG241"/>
    <mergeCell ref="AH142:AH146"/>
    <mergeCell ref="AG142:AG146"/>
    <mergeCell ref="AG107:AG111"/>
    <mergeCell ref="AG112:AG116"/>
    <mergeCell ref="AG117:AG121"/>
    <mergeCell ref="AG122:AG126"/>
    <mergeCell ref="AG127:AG131"/>
    <mergeCell ref="AG132:AG136"/>
    <mergeCell ref="AG137:AG141"/>
    <mergeCell ref="AI107:AI111"/>
    <mergeCell ref="AI112:AI116"/>
    <mergeCell ref="AI152:AI156"/>
    <mergeCell ref="AI157:AI161"/>
    <mergeCell ref="AI162:AI166"/>
    <mergeCell ref="AJ12:AJ16"/>
    <mergeCell ref="AJ17:AJ21"/>
    <mergeCell ref="AJ22:AJ26"/>
    <mergeCell ref="AJ27:AJ31"/>
    <mergeCell ref="AJ32:AJ36"/>
    <mergeCell ref="AJ37:AJ41"/>
    <mergeCell ref="AJ42:AJ46"/>
    <mergeCell ref="AJ47:AJ51"/>
    <mergeCell ref="AJ52:AJ56"/>
    <mergeCell ref="AJ57:AJ61"/>
    <mergeCell ref="AJ62:AJ66"/>
    <mergeCell ref="AJ67:AJ71"/>
    <mergeCell ref="AJ77:AJ81"/>
    <mergeCell ref="AJ82:AJ86"/>
    <mergeCell ref="AJ87:AJ91"/>
    <mergeCell ref="AJ92:AJ96"/>
    <mergeCell ref="AJ102:AJ106"/>
    <mergeCell ref="AI12:AI16"/>
    <mergeCell ref="AI17:AI21"/>
    <mergeCell ref="AI22:AI26"/>
    <mergeCell ref="AI27:AI31"/>
    <mergeCell ref="AI32:AI36"/>
    <mergeCell ref="AI37:AI41"/>
    <mergeCell ref="AI42:AI46"/>
    <mergeCell ref="AI47:AI51"/>
    <mergeCell ref="AI52:AI56"/>
    <mergeCell ref="AI57:AI61"/>
    <mergeCell ref="AJ267:AJ271"/>
    <mergeCell ref="AK162:AK166"/>
    <mergeCell ref="AJ107:AJ111"/>
    <mergeCell ref="AJ112:AJ116"/>
    <mergeCell ref="AJ117:AJ121"/>
    <mergeCell ref="AI237:AI241"/>
    <mergeCell ref="AI247:AI251"/>
    <mergeCell ref="AI252:AI256"/>
    <mergeCell ref="AI257:AI261"/>
    <mergeCell ref="AI262:AI266"/>
    <mergeCell ref="AI267:AI271"/>
    <mergeCell ref="AJ157:AJ161"/>
    <mergeCell ref="AJ162:AJ166"/>
    <mergeCell ref="AJ212:AJ216"/>
    <mergeCell ref="AJ217:AJ221"/>
    <mergeCell ref="AJ222:AJ226"/>
    <mergeCell ref="AJ227:AJ231"/>
    <mergeCell ref="AJ232:AJ236"/>
    <mergeCell ref="AJ237:AJ241"/>
    <mergeCell ref="AJ122:AJ126"/>
    <mergeCell ref="AJ127:AJ131"/>
    <mergeCell ref="AJ132:AJ136"/>
    <mergeCell ref="AL12:AL16"/>
    <mergeCell ref="AL17:AL21"/>
    <mergeCell ref="AL22:AL26"/>
    <mergeCell ref="AL27:AL31"/>
    <mergeCell ref="AL32:AL36"/>
    <mergeCell ref="AL37:AL41"/>
    <mergeCell ref="AL42:AL46"/>
    <mergeCell ref="AL47:AL51"/>
    <mergeCell ref="AL52:AL56"/>
    <mergeCell ref="AK12:AK16"/>
    <mergeCell ref="AK17:AK21"/>
    <mergeCell ref="AK22:AK26"/>
    <mergeCell ref="AK27:AK31"/>
    <mergeCell ref="AK32:AK36"/>
    <mergeCell ref="AK37:AK41"/>
    <mergeCell ref="AK42:AK46"/>
    <mergeCell ref="AK47:AK51"/>
    <mergeCell ref="AK52:AK56"/>
    <mergeCell ref="AM267:AP267"/>
    <mergeCell ref="AK252:AK256"/>
    <mergeCell ref="AK257:AK261"/>
    <mergeCell ref="AK262:AK266"/>
    <mergeCell ref="AK267:AK271"/>
    <mergeCell ref="AL102:AL106"/>
    <mergeCell ref="AL107:AL111"/>
    <mergeCell ref="AL112:AL116"/>
    <mergeCell ref="AL117:AL121"/>
    <mergeCell ref="AL122:AL126"/>
    <mergeCell ref="AL127:AL131"/>
    <mergeCell ref="AL132:AL136"/>
    <mergeCell ref="AL57:AL61"/>
    <mergeCell ref="AL62:AL66"/>
    <mergeCell ref="AL67:AL71"/>
    <mergeCell ref="AL77:AL81"/>
    <mergeCell ref="AL82:AL86"/>
    <mergeCell ref="AK212:AK216"/>
    <mergeCell ref="AK132:AK136"/>
    <mergeCell ref="AM132:AP132"/>
    <mergeCell ref="AM137:AP137"/>
    <mergeCell ref="AM142:AP142"/>
    <mergeCell ref="AM147:AP147"/>
    <mergeCell ref="AM152:AP152"/>
    <mergeCell ref="AM162:AP162"/>
    <mergeCell ref="AM217:AP217"/>
    <mergeCell ref="AM222:AP222"/>
    <mergeCell ref="AM232:AP232"/>
    <mergeCell ref="AM237:AP237"/>
    <mergeCell ref="AM247:AP247"/>
    <mergeCell ref="AM157:AP157"/>
    <mergeCell ref="AM212:AP212"/>
    <mergeCell ref="AL262:AL266"/>
    <mergeCell ref="AL267:AL271"/>
    <mergeCell ref="AL137:AL141"/>
    <mergeCell ref="AL142:AL146"/>
    <mergeCell ref="AL147:AL151"/>
    <mergeCell ref="AL152:AL156"/>
    <mergeCell ref="AL157:AL161"/>
    <mergeCell ref="AL162:AL166"/>
    <mergeCell ref="AL212:AL216"/>
    <mergeCell ref="AL217:AL221"/>
    <mergeCell ref="AK57:AK61"/>
    <mergeCell ref="AK62:AK66"/>
    <mergeCell ref="AK67:AK71"/>
    <mergeCell ref="AK77:AK81"/>
    <mergeCell ref="AK82:AK86"/>
    <mergeCell ref="AK87:AK91"/>
    <mergeCell ref="AK92:AK96"/>
    <mergeCell ref="AK102:AK106"/>
    <mergeCell ref="AK107:AK111"/>
    <mergeCell ref="AK112:AK116"/>
    <mergeCell ref="AK117:AK121"/>
    <mergeCell ref="AK122:AK126"/>
    <mergeCell ref="AK217:AK221"/>
    <mergeCell ref="AK222:AK226"/>
    <mergeCell ref="AK227:AK231"/>
    <mergeCell ref="AK232:AK236"/>
    <mergeCell ref="AK237:AK241"/>
    <mergeCell ref="AK247:AK251"/>
    <mergeCell ref="AK127:AK131"/>
    <mergeCell ref="AK137:AK141"/>
    <mergeCell ref="E127:E131"/>
    <mergeCell ref="AM102:AP102"/>
    <mergeCell ref="AM107:AP107"/>
    <mergeCell ref="AL87:AL91"/>
    <mergeCell ref="AL92:AL96"/>
    <mergeCell ref="AM252:AP252"/>
    <mergeCell ref="AM257:AP257"/>
    <mergeCell ref="G177:G181"/>
    <mergeCell ref="H177:H181"/>
    <mergeCell ref="AI212:AI216"/>
    <mergeCell ref="AI217:AI221"/>
    <mergeCell ref="AI222:AI226"/>
    <mergeCell ref="AI227:AI231"/>
    <mergeCell ref="AI232:AI236"/>
    <mergeCell ref="AI117:AI121"/>
    <mergeCell ref="AI122:AI126"/>
    <mergeCell ref="AI127:AI131"/>
    <mergeCell ref="AI132:AI136"/>
    <mergeCell ref="AI137:AI141"/>
    <mergeCell ref="AI142:AI146"/>
    <mergeCell ref="AI147:AI151"/>
    <mergeCell ref="AL222:AL226"/>
    <mergeCell ref="AL227:AL231"/>
    <mergeCell ref="AL232:AL236"/>
    <mergeCell ref="AL237:AL241"/>
    <mergeCell ref="AL247:AL251"/>
    <mergeCell ref="AL252:AL256"/>
    <mergeCell ref="AL257:AL261"/>
    <mergeCell ref="AJ247:AJ251"/>
    <mergeCell ref="AJ137:AJ141"/>
    <mergeCell ref="AJ142:AJ146"/>
    <mergeCell ref="AG247:AG251"/>
    <mergeCell ref="AM262:AP262"/>
    <mergeCell ref="AK142:AK146"/>
    <mergeCell ref="AK147:AK151"/>
    <mergeCell ref="AK152:AK156"/>
    <mergeCell ref="AK157:AK161"/>
    <mergeCell ref="AJ252:AJ256"/>
    <mergeCell ref="AJ257:AJ261"/>
    <mergeCell ref="AJ262:AJ266"/>
    <mergeCell ref="AJ147:AJ151"/>
    <mergeCell ref="AJ152:AJ156"/>
    <mergeCell ref="A167:A171"/>
    <mergeCell ref="B167:B171"/>
    <mergeCell ref="C167:C171"/>
    <mergeCell ref="D167:D171"/>
    <mergeCell ref="E167:E171"/>
    <mergeCell ref="F167:F171"/>
    <mergeCell ref="G167:G171"/>
    <mergeCell ref="H167:H171"/>
    <mergeCell ref="A172:A176"/>
    <mergeCell ref="B172:B176"/>
    <mergeCell ref="C172:C176"/>
    <mergeCell ref="D172:D176"/>
    <mergeCell ref="E172:E176"/>
    <mergeCell ref="F172:F176"/>
    <mergeCell ref="G172:G176"/>
    <mergeCell ref="H172:H176"/>
    <mergeCell ref="A177:A181"/>
    <mergeCell ref="B177:B181"/>
    <mergeCell ref="C177:C181"/>
    <mergeCell ref="D177:D181"/>
    <mergeCell ref="E177:E181"/>
    <mergeCell ref="F177:F181"/>
    <mergeCell ref="A182:A186"/>
    <mergeCell ref="B182:B186"/>
    <mergeCell ref="C182:C186"/>
    <mergeCell ref="D182:D186"/>
    <mergeCell ref="E182:E186"/>
    <mergeCell ref="F182:F186"/>
    <mergeCell ref="G182:G186"/>
    <mergeCell ref="H182:H186"/>
    <mergeCell ref="A187:A191"/>
    <mergeCell ref="B187:B191"/>
    <mergeCell ref="C187:C191"/>
    <mergeCell ref="D187:D191"/>
    <mergeCell ref="E187:E191"/>
    <mergeCell ref="F187:F191"/>
    <mergeCell ref="G187:G191"/>
    <mergeCell ref="H187:H191"/>
    <mergeCell ref="A192:A196"/>
    <mergeCell ref="B192:B196"/>
    <mergeCell ref="C192:C196"/>
    <mergeCell ref="D192:D196"/>
    <mergeCell ref="E192:E196"/>
    <mergeCell ref="F192:F196"/>
    <mergeCell ref="G192:G196"/>
    <mergeCell ref="H192:H196"/>
    <mergeCell ref="A242:A246"/>
    <mergeCell ref="B242:B246"/>
    <mergeCell ref="C242:C246"/>
    <mergeCell ref="D242:D246"/>
    <mergeCell ref="E242:E246"/>
    <mergeCell ref="F242:F246"/>
    <mergeCell ref="G242:G246"/>
    <mergeCell ref="H242:H246"/>
    <mergeCell ref="A197:A201"/>
    <mergeCell ref="B197:B201"/>
    <mergeCell ref="C197:C201"/>
    <mergeCell ref="D197:D201"/>
    <mergeCell ref="E197:E201"/>
    <mergeCell ref="F197:F201"/>
    <mergeCell ref="G197:G201"/>
    <mergeCell ref="H197:H201"/>
    <mergeCell ref="A202:A206"/>
    <mergeCell ref="B202:B206"/>
    <mergeCell ref="C202:C206"/>
    <mergeCell ref="D202:D206"/>
    <mergeCell ref="E202:E206"/>
    <mergeCell ref="F202:F206"/>
    <mergeCell ref="G202:G206"/>
    <mergeCell ref="H202:H206"/>
    <mergeCell ref="A207:A211"/>
    <mergeCell ref="B207:B211"/>
    <mergeCell ref="C207:C211"/>
    <mergeCell ref="D207:D211"/>
    <mergeCell ref="E207:E211"/>
    <mergeCell ref="F207:F211"/>
    <mergeCell ref="G207:G211"/>
    <mergeCell ref="H207:H211"/>
  </mergeCells>
  <conditionalFormatting sqref="AM7:AP7">
    <cfRule type="expression" dxfId="47" priority="56">
      <formula>SUM(J9:S9)&lt;SUM(J7:S7)</formula>
    </cfRule>
  </conditionalFormatting>
  <conditionalFormatting sqref="AM12:AP12">
    <cfRule type="expression" dxfId="46" priority="53">
      <formula>SUM(J14:S14)&lt;SUM(J12:S12)</formula>
    </cfRule>
  </conditionalFormatting>
  <conditionalFormatting sqref="AM17:AP17">
    <cfRule type="expression" dxfId="45" priority="52">
      <formula>SUM(J19:S19)&lt;SUM(J17:S17)</formula>
    </cfRule>
  </conditionalFormatting>
  <conditionalFormatting sqref="AM22:AP22">
    <cfRule type="expression" dxfId="44" priority="51">
      <formula>SUM(J24:S24)&lt;SUM(J22:S22)</formula>
    </cfRule>
  </conditionalFormatting>
  <conditionalFormatting sqref="AM27:AP27">
    <cfRule type="expression" dxfId="43" priority="50">
      <formula>SUM(J29:S29)&lt;SUM(J27:S27)</formula>
    </cfRule>
  </conditionalFormatting>
  <conditionalFormatting sqref="AM32:AP32">
    <cfRule type="expression" dxfId="42" priority="49">
      <formula>SUM(J34:S34)&lt;SUM(J32:S32)</formula>
    </cfRule>
  </conditionalFormatting>
  <conditionalFormatting sqref="AM37:AP37">
    <cfRule type="expression" dxfId="41" priority="48">
      <formula>SUM(J39:S39)&lt;SUM(J37:S37)</formula>
    </cfRule>
  </conditionalFormatting>
  <conditionalFormatting sqref="AM42:AP42">
    <cfRule type="expression" dxfId="40" priority="47">
      <formula>SUM(J44:S44)&lt;SUM(J42:S42)</formula>
    </cfRule>
  </conditionalFormatting>
  <conditionalFormatting sqref="AM47:AP47">
    <cfRule type="expression" dxfId="39" priority="46">
      <formula>SUM(J49:S49)&lt;SUM(J47:S47)</formula>
    </cfRule>
  </conditionalFormatting>
  <conditionalFormatting sqref="AM52:AP52">
    <cfRule type="expression" dxfId="38" priority="45">
      <formula>SUM(J54:S54)&lt;SUM(J52:S52)</formula>
    </cfRule>
  </conditionalFormatting>
  <conditionalFormatting sqref="AM57:AP57">
    <cfRule type="expression" dxfId="37" priority="44">
      <formula>SUM(J59:S59)&lt;SUM(J57:S57)</formula>
    </cfRule>
  </conditionalFormatting>
  <conditionalFormatting sqref="AM62:AP62">
    <cfRule type="expression" dxfId="36" priority="42">
      <formula>SUM(J64:S64)&lt;SUM(J62:S62)</formula>
    </cfRule>
  </conditionalFormatting>
  <conditionalFormatting sqref="AM67:AP67">
    <cfRule type="expression" dxfId="35" priority="41">
      <formula>SUM(J69:S69)&lt;SUM(J67:S67)</formula>
    </cfRule>
  </conditionalFormatting>
  <conditionalFormatting sqref="AM77:AP77">
    <cfRule type="expression" dxfId="34" priority="40">
      <formula>SUM(J79:S79)&lt;SUM(J77:S77)</formula>
    </cfRule>
  </conditionalFormatting>
  <conditionalFormatting sqref="AM82:AP82">
    <cfRule type="expression" dxfId="33" priority="39">
      <formula>SUM(J84:S84)&lt;SUM(J82:S82)</formula>
    </cfRule>
  </conditionalFormatting>
  <conditionalFormatting sqref="AM87:AP87">
    <cfRule type="expression" dxfId="32" priority="38">
      <formula>SUM(J89:S89)&lt;SUM(J87:S87)</formula>
    </cfRule>
  </conditionalFormatting>
  <conditionalFormatting sqref="AM92:AP92">
    <cfRule type="expression" dxfId="31" priority="36">
      <formula>SUM(J94:S94)&lt;SUM(J92:S92)</formula>
    </cfRule>
  </conditionalFormatting>
  <conditionalFormatting sqref="AM102:AP102">
    <cfRule type="expression" dxfId="30" priority="35">
      <formula>SUM(J104:S104)&lt;SUM(J102:S102)</formula>
    </cfRule>
  </conditionalFormatting>
  <conditionalFormatting sqref="AM107:AP107">
    <cfRule type="expression" dxfId="29" priority="34">
      <formula>SUM(J109:S109)&lt;SUM(J107:S107)</formula>
    </cfRule>
  </conditionalFormatting>
  <conditionalFormatting sqref="AM112:AP112">
    <cfRule type="expression" dxfId="28" priority="33">
      <formula>SUM(J114:S114)&lt;SUM(J112:S112)</formula>
    </cfRule>
  </conditionalFormatting>
  <conditionalFormatting sqref="AM117:AP117">
    <cfRule type="expression" dxfId="27" priority="32">
      <formula>SUM(J119:S119)&lt;SUM(J117:S117)</formula>
    </cfRule>
  </conditionalFormatting>
  <conditionalFormatting sqref="AM122:AP122">
    <cfRule type="expression" dxfId="26" priority="31">
      <formula>SUM(J124:S124)&lt;SUM(J122:S122)</formula>
    </cfRule>
  </conditionalFormatting>
  <conditionalFormatting sqref="AM127:AP127">
    <cfRule type="expression" dxfId="25" priority="30">
      <formula>SUM(J129:S129)&lt;SUM(J127:S127)</formula>
    </cfRule>
  </conditionalFormatting>
  <conditionalFormatting sqref="AM132:AP132">
    <cfRule type="expression" dxfId="24" priority="27">
      <formula>SUM(J134:S134)&lt;SUM(J132:S132)</formula>
    </cfRule>
  </conditionalFormatting>
  <conditionalFormatting sqref="AM137:AP137">
    <cfRule type="expression" dxfId="23" priority="26">
      <formula>SUM(J139:S139)&lt;SUM(J137:S137)</formula>
    </cfRule>
  </conditionalFormatting>
  <conditionalFormatting sqref="AM142:AP142">
    <cfRule type="expression" dxfId="22" priority="25">
      <formula>SUM(J144:S144)&lt;SUM(J142:S142)</formula>
    </cfRule>
  </conditionalFormatting>
  <conditionalFormatting sqref="AM147:AP147">
    <cfRule type="expression" dxfId="21" priority="24">
      <formula>SUM(J149:S149)&lt;SUM(J147:S147)</formula>
    </cfRule>
  </conditionalFormatting>
  <conditionalFormatting sqref="AM152:AP152">
    <cfRule type="expression" dxfId="20" priority="23">
      <formula>SUM(J154:S154)&lt;SUM(J152:S152)</formula>
    </cfRule>
  </conditionalFormatting>
  <conditionalFormatting sqref="AM157:AP157">
    <cfRule type="expression" dxfId="19" priority="21">
      <formula>SUM(J159:S159)&lt;SUM(J157:S157)</formula>
    </cfRule>
  </conditionalFormatting>
  <conditionalFormatting sqref="AM162:AP162">
    <cfRule type="expression" dxfId="18" priority="20">
      <formula>SUM(J164:S164)&lt;SUM(J162:S162)</formula>
    </cfRule>
  </conditionalFormatting>
  <conditionalFormatting sqref="AM212:AP212">
    <cfRule type="expression" dxfId="17" priority="18">
      <formula>SUM(J214:S214)&lt;SUM(J212:S212)</formula>
    </cfRule>
  </conditionalFormatting>
  <conditionalFormatting sqref="AM217:AP217">
    <cfRule type="expression" dxfId="16" priority="17">
      <formula>SUM(J219:S219)&lt;SUM(J217:S217)</formula>
    </cfRule>
  </conditionalFormatting>
  <conditionalFormatting sqref="AM222:AP222">
    <cfRule type="expression" dxfId="15" priority="16">
      <formula>SUM(J224:S224)&lt;SUM(J222:S222)</formula>
    </cfRule>
  </conditionalFormatting>
  <conditionalFormatting sqref="AM227:AP227">
    <cfRule type="expression" dxfId="14" priority="15">
      <formula>SUM(J229:S229)&lt;SUM(J227:S227)</formula>
    </cfRule>
  </conditionalFormatting>
  <conditionalFormatting sqref="AM232:AP232">
    <cfRule type="expression" dxfId="13" priority="14">
      <formula>SUM(J234:S234)&lt;SUM(J232:S232)</formula>
    </cfRule>
  </conditionalFormatting>
  <conditionalFormatting sqref="AM237:AP237">
    <cfRule type="expression" dxfId="12" priority="13">
      <formula>SUM(J239:S239)&lt;SUM(J237:S237)</formula>
    </cfRule>
  </conditionalFormatting>
  <conditionalFormatting sqref="AM247:AP247">
    <cfRule type="expression" dxfId="11" priority="12">
      <formula>SUM(J249:S249)&lt;SUM(J247:S247)</formula>
    </cfRule>
  </conditionalFormatting>
  <conditionalFormatting sqref="AM252:AP252">
    <cfRule type="expression" dxfId="10" priority="11">
      <formula>SUM(J254:S254)&lt;SUM(J252:S252)</formula>
    </cfRule>
  </conditionalFormatting>
  <conditionalFormatting sqref="AM257:AP257">
    <cfRule type="expression" dxfId="9" priority="10">
      <formula>SUM(J259:S259)&lt;SUM(J257:S257)</formula>
    </cfRule>
  </conditionalFormatting>
  <conditionalFormatting sqref="AM262:AP262">
    <cfRule type="expression" dxfId="8" priority="9">
      <formula>SUM(J264:S264)&lt;SUM(J262:S262)</formula>
    </cfRule>
  </conditionalFormatting>
  <conditionalFormatting sqref="AM267:AP267">
    <cfRule type="expression" dxfId="7" priority="8">
      <formula>SUM(J269:S269)&lt;SUM(J267:S267)</formula>
    </cfRule>
  </conditionalFormatting>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zoomScale="115" zoomScaleNormal="115" workbookViewId="0">
      <selection activeCell="E7" sqref="E7"/>
    </sheetView>
  </sheetViews>
  <sheetFormatPr baseColWidth="10" defaultColWidth="54.28515625" defaultRowHeight="12.6" customHeight="1" x14ac:dyDescent="0.25"/>
  <cols>
    <col min="1" max="1" width="33.7109375" style="92" customWidth="1"/>
    <col min="2" max="2" width="26.28515625" style="92" customWidth="1"/>
    <col min="3" max="3" width="23.7109375" style="92" customWidth="1"/>
    <col min="4" max="4" width="37.7109375" style="92" customWidth="1"/>
    <col min="5" max="5" width="28.42578125" style="92" customWidth="1"/>
    <col min="6" max="6" width="54.28515625" style="92"/>
    <col min="8" max="16384" width="54.28515625" style="88"/>
  </cols>
  <sheetData>
    <row r="1" spans="1:7" s="90" customFormat="1" ht="12.6" customHeight="1" x14ac:dyDescent="0.25">
      <c r="A1" s="87" t="s">
        <v>310</v>
      </c>
      <c r="B1" s="87" t="s">
        <v>311</v>
      </c>
      <c r="C1" s="87" t="s">
        <v>312</v>
      </c>
      <c r="D1" s="87" t="s">
        <v>10</v>
      </c>
      <c r="E1" s="87" t="s">
        <v>313</v>
      </c>
      <c r="F1" s="87" t="s">
        <v>314</v>
      </c>
      <c r="G1" s="93"/>
    </row>
    <row r="2" spans="1:7" ht="12.6" customHeight="1" x14ac:dyDescent="0.25">
      <c r="A2" s="91" t="s">
        <v>315</v>
      </c>
      <c r="B2" s="92" t="s">
        <v>316</v>
      </c>
      <c r="C2" s="92" t="s">
        <v>133</v>
      </c>
      <c r="D2" s="92" t="s">
        <v>217</v>
      </c>
      <c r="E2" s="92" t="s">
        <v>214</v>
      </c>
      <c r="F2" s="92" t="s">
        <v>316</v>
      </c>
    </row>
    <row r="3" spans="1:7" ht="12.6" customHeight="1" x14ac:dyDescent="0.25">
      <c r="A3" s="91" t="s">
        <v>317</v>
      </c>
      <c r="B3" s="92" t="s">
        <v>138</v>
      </c>
      <c r="C3" s="92" t="s">
        <v>318</v>
      </c>
      <c r="D3" s="89" t="s">
        <v>137</v>
      </c>
      <c r="E3" s="92" t="s">
        <v>138</v>
      </c>
      <c r="F3" s="92" t="s">
        <v>319</v>
      </c>
    </row>
    <row r="4" spans="1:7" ht="12.6" customHeight="1" x14ac:dyDescent="0.25">
      <c r="A4" s="91" t="s">
        <v>320</v>
      </c>
      <c r="B4" s="92" t="s">
        <v>48</v>
      </c>
      <c r="C4" s="92" t="s">
        <v>321</v>
      </c>
      <c r="D4" s="92" t="s">
        <v>133</v>
      </c>
      <c r="E4" s="92" t="s">
        <v>48</v>
      </c>
      <c r="F4" s="92" t="s">
        <v>138</v>
      </c>
    </row>
    <row r="5" spans="1:7" ht="12.6" customHeight="1" x14ac:dyDescent="0.25">
      <c r="A5" s="91" t="s">
        <v>322</v>
      </c>
      <c r="B5" s="92" t="s">
        <v>76</v>
      </c>
      <c r="C5" s="92" t="s">
        <v>323</v>
      </c>
      <c r="D5" s="92" t="s">
        <v>185</v>
      </c>
      <c r="E5" s="92" t="s">
        <v>76</v>
      </c>
      <c r="F5" s="92" t="s">
        <v>324</v>
      </c>
    </row>
    <row r="6" spans="1:7" ht="12.6" customHeight="1" x14ac:dyDescent="0.25">
      <c r="A6" s="91" t="s">
        <v>325</v>
      </c>
      <c r="B6" s="92" t="s">
        <v>145</v>
      </c>
      <c r="C6" s="92" t="s">
        <v>118</v>
      </c>
      <c r="D6" s="92" t="s">
        <v>85</v>
      </c>
      <c r="E6" s="92" t="s">
        <v>81</v>
      </c>
      <c r="F6" s="92" t="s">
        <v>326</v>
      </c>
    </row>
    <row r="7" spans="1:7" ht="12.6" customHeight="1" x14ac:dyDescent="0.25">
      <c r="A7" s="91" t="s">
        <v>327</v>
      </c>
      <c r="B7" s="92" t="s">
        <v>328</v>
      </c>
      <c r="C7" s="92" t="s">
        <v>329</v>
      </c>
      <c r="D7" s="92" t="s">
        <v>330</v>
      </c>
      <c r="E7" s="92" t="s">
        <v>331</v>
      </c>
      <c r="F7" s="92" t="s">
        <v>48</v>
      </c>
    </row>
    <row r="8" spans="1:7" ht="12.6" customHeight="1" x14ac:dyDescent="0.25">
      <c r="A8" s="91" t="s">
        <v>332</v>
      </c>
      <c r="C8" s="92" t="s">
        <v>46</v>
      </c>
      <c r="D8" s="92" t="s">
        <v>108</v>
      </c>
      <c r="E8" s="92" t="s">
        <v>333</v>
      </c>
      <c r="F8" s="92" t="s">
        <v>334</v>
      </c>
    </row>
    <row r="9" spans="1:7" ht="12.6" customHeight="1" x14ac:dyDescent="0.25">
      <c r="A9" s="91" t="s">
        <v>335</v>
      </c>
      <c r="D9" s="92" t="s">
        <v>119</v>
      </c>
      <c r="E9" s="92" t="s">
        <v>145</v>
      </c>
      <c r="F9" s="92" t="s">
        <v>204</v>
      </c>
    </row>
    <row r="10" spans="1:7" ht="12.6" customHeight="1" x14ac:dyDescent="0.25">
      <c r="A10" s="91" t="s">
        <v>336</v>
      </c>
      <c r="D10" s="92" t="s">
        <v>47</v>
      </c>
      <c r="E10" s="92" t="s">
        <v>328</v>
      </c>
      <c r="F10" s="92" t="s">
        <v>337</v>
      </c>
    </row>
    <row r="11" spans="1:7" ht="12.6" customHeight="1" x14ac:dyDescent="0.25">
      <c r="A11" s="91" t="s">
        <v>338</v>
      </c>
      <c r="D11" s="92" t="s">
        <v>80</v>
      </c>
      <c r="E11" s="92" t="s">
        <v>339</v>
      </c>
      <c r="F11" s="92" t="s">
        <v>340</v>
      </c>
    </row>
    <row r="12" spans="1:7" ht="12.6" customHeight="1" x14ac:dyDescent="0.25">
      <c r="A12" s="91" t="s">
        <v>341</v>
      </c>
      <c r="D12" s="92" t="s">
        <v>144</v>
      </c>
      <c r="E12" s="92" t="s">
        <v>195</v>
      </c>
      <c r="F12" s="92" t="s">
        <v>342</v>
      </c>
    </row>
    <row r="13" spans="1:7" ht="12.6" customHeight="1" x14ac:dyDescent="0.25">
      <c r="A13" s="91" t="s">
        <v>343</v>
      </c>
      <c r="D13" s="92" t="s">
        <v>60</v>
      </c>
      <c r="F13" s="92" t="s">
        <v>344</v>
      </c>
    </row>
    <row r="14" spans="1:7" ht="12.6" customHeight="1" x14ac:dyDescent="0.25">
      <c r="A14" s="91" t="s">
        <v>345</v>
      </c>
      <c r="D14" s="92" t="s">
        <v>191</v>
      </c>
      <c r="F14" s="92" t="s">
        <v>76</v>
      </c>
    </row>
    <row r="15" spans="1:7" ht="12.6" customHeight="1" x14ac:dyDescent="0.25">
      <c r="A15" s="91" t="s">
        <v>346</v>
      </c>
      <c r="D15" s="92" t="s">
        <v>92</v>
      </c>
      <c r="F15" s="92" t="s">
        <v>347</v>
      </c>
    </row>
    <row r="16" spans="1:7" ht="12.6" customHeight="1" x14ac:dyDescent="0.25">
      <c r="A16" s="91" t="s">
        <v>348</v>
      </c>
      <c r="D16" s="92" t="s">
        <v>75</v>
      </c>
      <c r="F16" s="92" t="s">
        <v>349</v>
      </c>
    </row>
    <row r="17" spans="1:6" ht="12.6" customHeight="1" x14ac:dyDescent="0.25">
      <c r="A17" s="91" t="s">
        <v>350</v>
      </c>
      <c r="D17" s="92" t="s">
        <v>88</v>
      </c>
      <c r="F17" s="92" t="s">
        <v>351</v>
      </c>
    </row>
    <row r="18" spans="1:6" ht="12.6" customHeight="1" x14ac:dyDescent="0.25">
      <c r="A18" s="91" t="s">
        <v>352</v>
      </c>
      <c r="D18" s="92" t="s">
        <v>101</v>
      </c>
      <c r="F18" s="92" t="s">
        <v>353</v>
      </c>
    </row>
    <row r="19" spans="1:6" ht="12.6" customHeight="1" x14ac:dyDescent="0.25">
      <c r="A19" s="91" t="s">
        <v>354</v>
      </c>
      <c r="D19" s="92" t="s">
        <v>355</v>
      </c>
      <c r="F19" s="92" t="s">
        <v>356</v>
      </c>
    </row>
    <row r="20" spans="1:6" ht="12.6" customHeight="1" x14ac:dyDescent="0.25">
      <c r="D20" s="92" t="s">
        <v>194</v>
      </c>
      <c r="F20" s="92" t="s">
        <v>145</v>
      </c>
    </row>
    <row r="21" spans="1:6" ht="12.6" customHeight="1" x14ac:dyDescent="0.25">
      <c r="D21" s="92" t="s">
        <v>105</v>
      </c>
      <c r="F21" s="92" t="s">
        <v>357</v>
      </c>
    </row>
    <row r="22" spans="1:6" ht="12.6" customHeight="1" x14ac:dyDescent="0.25">
      <c r="F22" s="92" t="s">
        <v>358</v>
      </c>
    </row>
    <row r="23" spans="1:6" ht="12.6" customHeight="1" x14ac:dyDescent="0.25">
      <c r="F23" s="92" t="s">
        <v>359</v>
      </c>
    </row>
    <row r="24" spans="1:6" ht="12.6" customHeight="1" x14ac:dyDescent="0.25">
      <c r="F24" s="92" t="s">
        <v>197</v>
      </c>
    </row>
    <row r="25" spans="1:6" ht="12.6" customHeight="1" x14ac:dyDescent="0.25">
      <c r="F25" s="92" t="s">
        <v>328</v>
      </c>
    </row>
    <row r="26" spans="1:6" ht="12.6" customHeight="1" x14ac:dyDescent="0.25">
      <c r="F26" s="92" t="s">
        <v>360</v>
      </c>
    </row>
    <row r="27" spans="1:6" ht="12.6" customHeight="1" x14ac:dyDescent="0.25">
      <c r="F27" s="92" t="s">
        <v>339</v>
      </c>
    </row>
    <row r="28" spans="1:6" ht="12.6" customHeight="1" x14ac:dyDescent="0.25">
      <c r="F28" s="92" t="s">
        <v>361</v>
      </c>
    </row>
    <row r="29" spans="1:6" ht="12.6" customHeight="1" x14ac:dyDescent="0.25">
      <c r="F29" s="92" t="s">
        <v>362</v>
      </c>
    </row>
    <row r="30" spans="1:6" ht="12.6" customHeight="1" x14ac:dyDescent="0.25">
      <c r="F30" s="92" t="s">
        <v>195</v>
      </c>
    </row>
    <row r="31" spans="1:6" ht="12.6" customHeight="1" x14ac:dyDescent="0.25">
      <c r="F31" s="92" t="s">
        <v>363</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6"/>
  <sheetViews>
    <sheetView zoomScale="70" zoomScaleNormal="70" workbookViewId="0">
      <pane xSplit="3" ySplit="2" topLeftCell="D46" activePane="bottomRight" state="frozen"/>
      <selection pane="topRight" activeCell="D1" sqref="D1"/>
      <selection pane="bottomLeft" activeCell="A3" sqref="A3"/>
      <selection pane="bottomRight" activeCell="D46" sqref="D46"/>
    </sheetView>
  </sheetViews>
  <sheetFormatPr baseColWidth="10" defaultColWidth="11.42578125" defaultRowHeight="15" x14ac:dyDescent="0.25"/>
  <cols>
    <col min="1" max="1" width="26" customWidth="1"/>
    <col min="2" max="2" width="16" customWidth="1"/>
    <col min="3" max="3" width="53.5703125" customWidth="1"/>
    <col min="4" max="4" width="17.7109375" customWidth="1"/>
    <col min="5" max="5" width="14.28515625" customWidth="1"/>
    <col min="6" max="6" width="17.140625" customWidth="1"/>
    <col min="7" max="7" width="16.7109375" customWidth="1"/>
    <col min="8" max="8" width="16.85546875" customWidth="1"/>
    <col min="9" max="10" width="14.28515625" customWidth="1"/>
  </cols>
  <sheetData>
    <row r="1" spans="1:10" x14ac:dyDescent="0.25">
      <c r="A1" s="130" t="s">
        <v>232</v>
      </c>
      <c r="B1" s="130"/>
      <c r="C1" s="130"/>
    </row>
    <row r="2" spans="1:10" s="136" customFormat="1" ht="30" x14ac:dyDescent="0.25">
      <c r="A2" s="131" t="s">
        <v>233</v>
      </c>
      <c r="B2" s="131" t="s">
        <v>234</v>
      </c>
      <c r="C2" s="131" t="s">
        <v>235</v>
      </c>
      <c r="D2" s="132" t="s">
        <v>40</v>
      </c>
      <c r="E2" s="132" t="s">
        <v>41</v>
      </c>
      <c r="F2" s="133" t="s">
        <v>236</v>
      </c>
      <c r="G2" s="134" t="s">
        <v>237</v>
      </c>
      <c r="H2" s="135" t="s">
        <v>238</v>
      </c>
      <c r="I2" s="135" t="s">
        <v>239</v>
      </c>
      <c r="J2" s="135" t="s">
        <v>240</v>
      </c>
    </row>
    <row r="3" spans="1:10" ht="56.45" customHeight="1" x14ac:dyDescent="0.25">
      <c r="A3" s="137" t="str">
        <f>'Plan MIPG'!B7</f>
        <v>Gestión estratégica del talento humano</v>
      </c>
      <c r="B3" s="137" t="str">
        <f>'Plan MIPG'!D7</f>
        <v xml:space="preserve">             </v>
      </c>
      <c r="C3" s="162" t="str">
        <f>'Plan MIPG'!F7</f>
        <v>Realizar entrevista a los(as) candidatos(as) a los cargos vacantes en la entidad que se deban poblar a través de nombramientos provisionales y la aplicación de la evaluación de competencias comportamentales aplicada por el Departamento Administrativo del Servicio Civil Distrital - DASCD a los de libre nombramiento y remoción. Es de aclarar que el proceso de vinculación para poblar empleos en provisionalidad y de libre nombramiento tienen un comportamiento dinámico dependiendo de las necesidades del servicio (poblamiento de la planta).</v>
      </c>
      <c r="D3" s="138">
        <f>SUM('Plan MIPG'!J7:S7)</f>
        <v>0.81999999999999984</v>
      </c>
      <c r="E3" s="138">
        <f>SUM('Plan MIPG'!J9:S9)</f>
        <v>0</v>
      </c>
      <c r="F3" s="138">
        <f>IF(AND(D3="",E3&lt;&gt;""),E3,IF(AND(D3="",E3=""),"",E3/D3))</f>
        <v>0</v>
      </c>
      <c r="G3" s="139">
        <f>1/51</f>
        <v>1.9607843137254902E-2</v>
      </c>
      <c r="H3" s="140">
        <f>+D3*G3</f>
        <v>1.6078431372549017E-2</v>
      </c>
      <c r="I3" s="140">
        <f>+E3*G3</f>
        <v>0</v>
      </c>
      <c r="J3" s="140">
        <f>IF(AND(H3=0%,I3=0%),0%,IF(AND(D3="",E3&lt;&gt;""),F3,+I3/H3))</f>
        <v>0</v>
      </c>
    </row>
    <row r="4" spans="1:10" ht="45" x14ac:dyDescent="0.25">
      <c r="A4" s="137" t="str">
        <f>'Plan MIPG'!B12</f>
        <v>Gestión estratégica del talento humano</v>
      </c>
      <c r="B4" s="137">
        <f>'Plan MIPG'!D12</f>
        <v>0</v>
      </c>
      <c r="C4" s="162" t="str">
        <f>'Plan MIPG'!F12</f>
        <v>Aperturar los cohortes para que los/as nuevos servidores/as vinculados a la entidad desarrollen el proceso de capacitación.</v>
      </c>
      <c r="D4" s="138">
        <f>SUM('Plan MIPG'!J12:S12)</f>
        <v>0.81999999999999984</v>
      </c>
      <c r="E4" s="138">
        <f>SUM('Plan MIPG'!J14:S14)</f>
        <v>0</v>
      </c>
      <c r="F4" s="138">
        <f t="shared" ref="F4:F53" si="0">IF(AND(D4="",E4&lt;&gt;""),E4,IF(AND(D4="",E4=""),"",E4/D4))</f>
        <v>0</v>
      </c>
      <c r="G4" s="139">
        <f t="shared" ref="G4:G53" si="1">1/51</f>
        <v>1.9607843137254902E-2</v>
      </c>
      <c r="H4" s="140">
        <f t="shared" ref="H4:H53" si="2">+D4*G4</f>
        <v>1.6078431372549017E-2</v>
      </c>
      <c r="I4" s="140">
        <f t="shared" ref="I4:I53" si="3">+E4*G4</f>
        <v>0</v>
      </c>
      <c r="J4" s="140">
        <f t="shared" ref="J4:J53" si="4">IF(AND(H4=0%,I4=0%),0%,IF(AND(D4="",E4&lt;&gt;""),F4,+I4/H4))</f>
        <v>0</v>
      </c>
    </row>
    <row r="5" spans="1:10" ht="60" x14ac:dyDescent="0.25">
      <c r="A5" s="137" t="str">
        <f>'Plan MIPG'!B17</f>
        <v>Integridad</v>
      </c>
      <c r="B5" s="137">
        <f>'Plan MIPG'!D17</f>
        <v>0</v>
      </c>
      <c r="C5" s="162" t="str">
        <f>'Plan MIPG'!F17</f>
        <v>Realizar capacitaciones orientadas al desarrollo de competencias directivas y gerenciales como liderazgo, planeación, toma de decisiones, dirección y desarrollo de personal y conocimiento del entorno, entre otros.</v>
      </c>
      <c r="D5" s="138">
        <f>SUM('Plan MIPG'!J17:S17)</f>
        <v>0</v>
      </c>
      <c r="E5" s="138">
        <f>SUM('Plan MIPG'!J19:S19)</f>
        <v>0</v>
      </c>
      <c r="F5" s="138" t="e">
        <f t="shared" si="0"/>
        <v>#DIV/0!</v>
      </c>
      <c r="G5" s="139">
        <f t="shared" si="1"/>
        <v>1.9607843137254902E-2</v>
      </c>
      <c r="H5" s="140">
        <f t="shared" si="2"/>
        <v>0</v>
      </c>
      <c r="I5" s="140">
        <f t="shared" si="3"/>
        <v>0</v>
      </c>
      <c r="J5" s="140">
        <f t="shared" si="4"/>
        <v>0</v>
      </c>
    </row>
    <row r="6" spans="1:10" ht="60" x14ac:dyDescent="0.25">
      <c r="A6" s="137" t="str">
        <f>'Plan MIPG'!B22</f>
        <v>Integridad</v>
      </c>
      <c r="B6" s="137">
        <f>'Plan MIPG'!D22</f>
        <v>0</v>
      </c>
      <c r="C6" s="162" t="str">
        <f>'Plan MIPG'!F22</f>
        <v>Realizar campaña comunicacional relacionada con la responsabilidad que asiste a los(as) servidores(as) frente a la actualización de la declaración juramentada de Bienes y Rentas a través de SIDEAP.</v>
      </c>
      <c r="D6" s="138">
        <f>SUM('Plan MIPG'!J22:S22)</f>
        <v>1</v>
      </c>
      <c r="E6" s="138">
        <f>SUM('Plan MIPG'!J24:S24)</f>
        <v>0</v>
      </c>
      <c r="F6" s="138">
        <f t="shared" si="0"/>
        <v>0</v>
      </c>
      <c r="G6" s="139">
        <f t="shared" si="1"/>
        <v>1.9607843137254902E-2</v>
      </c>
      <c r="H6" s="140">
        <f t="shared" si="2"/>
        <v>1.9607843137254902E-2</v>
      </c>
      <c r="I6" s="140">
        <f t="shared" si="3"/>
        <v>0</v>
      </c>
      <c r="J6" s="140">
        <f t="shared" si="4"/>
        <v>0</v>
      </c>
    </row>
    <row r="7" spans="1:10" ht="60" x14ac:dyDescent="0.25">
      <c r="A7" s="137" t="str">
        <f>'Plan MIPG'!B27</f>
        <v>Integridad</v>
      </c>
      <c r="B7" s="137">
        <f>'Plan MIPG'!D27</f>
        <v>0</v>
      </c>
      <c r="C7" s="162" t="str">
        <f>'Plan MIPG'!F27</f>
        <v>Realizar campaña comunicacional relacionada con la responsabilidad que asiste a los/as servidores/as frente a la actualización de la declaración proactiva de conflicto de intereses.</v>
      </c>
      <c r="D7" s="138">
        <f>SUM('Plan MIPG'!J27:S27)</f>
        <v>1</v>
      </c>
      <c r="E7" s="138">
        <f>SUM('Plan MIPG'!J29:S29)</f>
        <v>0</v>
      </c>
      <c r="F7" s="138">
        <f t="shared" si="0"/>
        <v>0</v>
      </c>
      <c r="G7" s="139">
        <f t="shared" si="1"/>
        <v>1.9607843137254902E-2</v>
      </c>
      <c r="H7" s="140">
        <f t="shared" si="2"/>
        <v>1.9607843137254902E-2</v>
      </c>
      <c r="I7" s="140">
        <f t="shared" si="3"/>
        <v>0</v>
      </c>
      <c r="J7" s="140">
        <f t="shared" si="4"/>
        <v>0</v>
      </c>
    </row>
    <row r="8" spans="1:10" ht="30" x14ac:dyDescent="0.25">
      <c r="A8" s="137" t="str">
        <f>'Plan MIPG'!B32</f>
        <v>Integridad</v>
      </c>
      <c r="B8" s="137">
        <f>'Plan MIPG'!D32</f>
        <v>0</v>
      </c>
      <c r="C8" s="162" t="str">
        <f>'Plan MIPG'!F32</f>
        <v xml:space="preserve">Realizar jornadas de sensibilización en materia de conflicto de intereses. </v>
      </c>
      <c r="D8" s="138">
        <f>SUM('Plan MIPG'!J32:S32)</f>
        <v>0.5</v>
      </c>
      <c r="E8" s="138">
        <f>SUM('Plan MIPG'!J34:S34)</f>
        <v>0</v>
      </c>
      <c r="F8" s="138">
        <f t="shared" si="0"/>
        <v>0</v>
      </c>
      <c r="G8" s="139">
        <f t="shared" si="1"/>
        <v>1.9607843137254902E-2</v>
      </c>
      <c r="H8" s="140">
        <f t="shared" si="2"/>
        <v>9.8039215686274508E-3</v>
      </c>
      <c r="I8" s="140">
        <f t="shared" si="3"/>
        <v>0</v>
      </c>
      <c r="J8" s="140">
        <f t="shared" si="4"/>
        <v>0</v>
      </c>
    </row>
    <row r="9" spans="1:10" ht="75" x14ac:dyDescent="0.25">
      <c r="A9" s="137" t="str">
        <f>'Plan MIPG'!B37</f>
        <v>Integridad</v>
      </c>
      <c r="B9" s="137">
        <f>'Plan MIPG'!D37</f>
        <v>0</v>
      </c>
      <c r="C9" s="162" t="str">
        <f>'Plan MIPG'!F37</f>
        <v>Realizar campaña comunicacional relacionada con la responsabilidad que asiste a los/as servidores/as frente a la publicación de la Declaración del Impuesto sobre le renta y complementario en cumplimiento a lo dispuesto en la Ley 2013 de 2019.</v>
      </c>
      <c r="D9" s="138">
        <f>SUM('Plan MIPG'!J37:S37)</f>
        <v>0.66</v>
      </c>
      <c r="E9" s="138">
        <f>SUM('Plan MIPG'!J39:S39)</f>
        <v>0</v>
      </c>
      <c r="F9" s="138">
        <f t="shared" si="0"/>
        <v>0</v>
      </c>
      <c r="G9" s="139">
        <f t="shared" si="1"/>
        <v>1.9607843137254902E-2</v>
      </c>
      <c r="H9" s="140">
        <f t="shared" si="2"/>
        <v>1.2941176470588235E-2</v>
      </c>
      <c r="I9" s="140">
        <f t="shared" si="3"/>
        <v>0</v>
      </c>
      <c r="J9" s="140">
        <f t="shared" si="4"/>
        <v>0</v>
      </c>
    </row>
    <row r="10" spans="1:10" ht="102.75" customHeight="1" x14ac:dyDescent="0.25">
      <c r="A10" s="137" t="str">
        <f>'Plan MIPG'!B42</f>
        <v>Integridad</v>
      </c>
      <c r="B10" s="137">
        <f>'Plan MIPG'!D42</f>
        <v>0</v>
      </c>
      <c r="C10" s="162" t="str">
        <f>'Plan MIPG'!F42</f>
        <v>Capacitar a los(as) servidores(as) en temas relacionados con transparencia y acceso a la información Pública.</v>
      </c>
      <c r="D10" s="138">
        <f>SUM('Plan MIPG'!J42:S42)</f>
        <v>0.5</v>
      </c>
      <c r="E10" s="138">
        <f>SUM('Plan MIPG'!J44:S44)</f>
        <v>0</v>
      </c>
      <c r="F10" s="138">
        <f t="shared" si="0"/>
        <v>0</v>
      </c>
      <c r="G10" s="139">
        <f t="shared" si="1"/>
        <v>1.9607843137254902E-2</v>
      </c>
      <c r="H10" s="140">
        <f t="shared" si="2"/>
        <v>9.8039215686274508E-3</v>
      </c>
      <c r="I10" s="140">
        <f t="shared" si="3"/>
        <v>0</v>
      </c>
      <c r="J10" s="140">
        <f t="shared" si="4"/>
        <v>0</v>
      </c>
    </row>
    <row r="11" spans="1:10" ht="30" x14ac:dyDescent="0.25">
      <c r="A11" s="137" t="str">
        <f>'Plan MIPG'!B47</f>
        <v xml:space="preserve">Planeación institucional </v>
      </c>
      <c r="B11" s="137">
        <f>'Plan MIPG'!D47</f>
        <v>0</v>
      </c>
      <c r="C11" s="162" t="str">
        <f>'Plan MIPG'!F47</f>
        <v>Identificar o actualizar los riesgos que tengan relación con la política de integridad pública</v>
      </c>
      <c r="D11" s="138">
        <f>SUM('Plan MIPG'!J47:S47)</f>
        <v>1</v>
      </c>
      <c r="E11" s="138">
        <f>SUM('Plan MIPG'!J49:S49)</f>
        <v>0</v>
      </c>
      <c r="F11" s="138">
        <f t="shared" si="0"/>
        <v>0</v>
      </c>
      <c r="G11" s="139">
        <f t="shared" si="1"/>
        <v>1.9607843137254902E-2</v>
      </c>
      <c r="H11" s="140">
        <f t="shared" si="2"/>
        <v>1.9607843137254902E-2</v>
      </c>
      <c r="I11" s="140">
        <f t="shared" si="3"/>
        <v>0</v>
      </c>
      <c r="J11" s="140">
        <f t="shared" si="4"/>
        <v>0</v>
      </c>
    </row>
    <row r="12" spans="1:10" ht="72" customHeight="1" x14ac:dyDescent="0.25">
      <c r="A12" s="137" t="str">
        <f>'Plan MIPG'!B52</f>
        <v>Gestión presupuestal y eficiencia del gasto público</v>
      </c>
      <c r="B12" s="137">
        <f>'Plan MIPG'!D52</f>
        <v>0</v>
      </c>
      <c r="C12" s="162" t="str">
        <f>'Plan MIPG'!F52</f>
        <v>Realizar seguimiento mensual a la ejecución presupuestal por proyecto de inversión</v>
      </c>
      <c r="D12" s="138">
        <f>SUM('Plan MIPG'!J52:S52)</f>
        <v>0.80999999999999983</v>
      </c>
      <c r="E12" s="138">
        <f>SUM('Plan MIPG'!J54:S54)</f>
        <v>0</v>
      </c>
      <c r="F12" s="138">
        <f t="shared" si="0"/>
        <v>0</v>
      </c>
      <c r="G12" s="139">
        <f t="shared" si="1"/>
        <v>1.9607843137254902E-2</v>
      </c>
      <c r="H12" s="140">
        <f t="shared" si="2"/>
        <v>1.5882352941176466E-2</v>
      </c>
      <c r="I12" s="140">
        <f t="shared" si="3"/>
        <v>0</v>
      </c>
      <c r="J12" s="140">
        <f t="shared" si="4"/>
        <v>0</v>
      </c>
    </row>
    <row r="13" spans="1:10" ht="45" x14ac:dyDescent="0.25">
      <c r="A13" s="137" t="str">
        <f>'Plan MIPG'!B57</f>
        <v xml:space="preserve">Fortalecimiento organizacional y simplificación de procesos </v>
      </c>
      <c r="B13" s="137">
        <f>'Plan MIPG'!D57</f>
        <v>0</v>
      </c>
      <c r="C13" s="162" t="str">
        <f>'Plan MIPG'!F57</f>
        <v>Consolidar el estado y las gestiones adelantadas por los procesos institucionales en términos de indicadores de gestión, riesgos, planes de mejoramiento y documentos</v>
      </c>
      <c r="D13" s="138">
        <f>SUM('Plan MIPG'!J57:S57)</f>
        <v>1</v>
      </c>
      <c r="E13" s="138">
        <f>SUM('Plan MIPG'!J59:S59)</f>
        <v>0</v>
      </c>
      <c r="F13" s="138">
        <f t="shared" ref="F13:F14" si="5">IF(AND(D13="",E13&lt;&gt;""),E13,IF(AND(D13="",E13=""),"",E13/D13))</f>
        <v>0</v>
      </c>
      <c r="G13" s="139">
        <f t="shared" si="1"/>
        <v>1.9607843137254902E-2</v>
      </c>
      <c r="H13" s="140">
        <f t="shared" si="2"/>
        <v>1.9607843137254902E-2</v>
      </c>
      <c r="I13" s="140">
        <f t="shared" si="3"/>
        <v>0</v>
      </c>
      <c r="J13" s="140">
        <f t="shared" si="4"/>
        <v>0</v>
      </c>
    </row>
    <row r="14" spans="1:10" x14ac:dyDescent="0.25">
      <c r="A14" s="137" t="e">
        <f>'Plan MIPG'!#REF!</f>
        <v>#REF!</v>
      </c>
      <c r="B14" s="137" t="e">
        <f>'Plan MIPG'!#REF!</f>
        <v>#REF!</v>
      </c>
      <c r="C14" s="162" t="e">
        <f>'Plan MIPG'!#REF!</f>
        <v>#REF!</v>
      </c>
      <c r="D14" s="138" t="e">
        <f>SUM('Plan MIPG'!#REF!)</f>
        <v>#REF!</v>
      </c>
      <c r="E14" s="138" t="e">
        <f>SUM('Plan MIPG'!#REF!)</f>
        <v>#REF!</v>
      </c>
      <c r="F14" s="138" t="e">
        <f t="shared" si="5"/>
        <v>#REF!</v>
      </c>
      <c r="G14" s="139">
        <f t="shared" si="1"/>
        <v>1.9607843137254902E-2</v>
      </c>
      <c r="H14" s="140" t="e">
        <f t="shared" si="2"/>
        <v>#REF!</v>
      </c>
      <c r="I14" s="140" t="e">
        <f t="shared" si="3"/>
        <v>#REF!</v>
      </c>
      <c r="J14" s="140" t="e">
        <f t="shared" si="4"/>
        <v>#REF!</v>
      </c>
    </row>
    <row r="15" spans="1:10" ht="30" x14ac:dyDescent="0.25">
      <c r="A15" s="137" t="str">
        <f>'Plan MIPG'!B62</f>
        <v>Racionalización de trámites</v>
      </c>
      <c r="B15" s="137">
        <f>'Plan MIPG'!D62</f>
        <v>0</v>
      </c>
      <c r="C15" s="162" t="str">
        <f>'Plan MIPG'!F62</f>
        <v>Hacer seguimiento al desarrollo de la estratégia de racionalización de trámites.</v>
      </c>
      <c r="D15" s="138">
        <f>SUM('Plan MIPG'!J62:S62)</f>
        <v>1</v>
      </c>
      <c r="E15" s="138">
        <f>SUM('Plan MIPG'!J64:S64)</f>
        <v>0</v>
      </c>
      <c r="F15" s="138">
        <f t="shared" si="0"/>
        <v>0</v>
      </c>
      <c r="G15" s="139">
        <f t="shared" si="1"/>
        <v>1.9607843137254902E-2</v>
      </c>
      <c r="H15" s="140">
        <f t="shared" si="2"/>
        <v>1.9607843137254902E-2</v>
      </c>
      <c r="I15" s="140">
        <f t="shared" si="3"/>
        <v>0</v>
      </c>
      <c r="J15" s="140">
        <f t="shared" si="4"/>
        <v>0</v>
      </c>
    </row>
    <row r="16" spans="1:10" ht="45" x14ac:dyDescent="0.25">
      <c r="A16" s="137" t="str">
        <f>'Plan MIPG'!B67</f>
        <v>Participación ciudadana en la gestión pública</v>
      </c>
      <c r="B16" s="137">
        <f>'Plan MIPG'!D67</f>
        <v>0</v>
      </c>
      <c r="C16" s="162" t="str">
        <f>'Plan MIPG'!F67</f>
        <v>Gestionar piezas comunicacionales fomentando la participación ciudadana, trámites, OPAS y consultas de la entidad  para la vigencia 2024</v>
      </c>
      <c r="D16" s="138">
        <f>SUM('Plan MIPG'!J67:S67)</f>
        <v>0.5</v>
      </c>
      <c r="E16" s="138">
        <f>SUM('Plan MIPG'!J69:S69)</f>
        <v>0</v>
      </c>
      <c r="F16" s="138">
        <f t="shared" si="0"/>
        <v>0</v>
      </c>
      <c r="G16" s="139">
        <f t="shared" si="1"/>
        <v>1.9607843137254902E-2</v>
      </c>
      <c r="H16" s="140">
        <f t="shared" si="2"/>
        <v>9.8039215686274508E-3</v>
      </c>
      <c r="I16" s="140">
        <f t="shared" si="3"/>
        <v>0</v>
      </c>
      <c r="J16" s="140">
        <f t="shared" si="4"/>
        <v>0</v>
      </c>
    </row>
    <row r="17" spans="1:10" ht="87.75" customHeight="1" x14ac:dyDescent="0.25">
      <c r="A17" s="137" t="str">
        <f>'Plan MIPG'!B77</f>
        <v>Participación ciudadana en la gestión pública</v>
      </c>
      <c r="B17" s="137">
        <f>'Plan MIPG'!D77</f>
        <v>0</v>
      </c>
      <c r="C17" s="162" t="str">
        <f>'Plan MIPG'!F77</f>
        <v xml:space="preserve">Solicitar a las dependencias realizar la evaluación de las acividades en marco de rendición de cuentas y participación ciudadana </v>
      </c>
      <c r="D17" s="138">
        <f>SUM('Plan MIPG'!J77:S77)</f>
        <v>1</v>
      </c>
      <c r="E17" s="138">
        <f>SUM('Plan MIPG'!J79:S79)</f>
        <v>0</v>
      </c>
      <c r="F17" s="138">
        <f t="shared" ref="F17" si="6">IF(AND(D17="",E17&lt;&gt;""),E17,IF(AND(D17="",E17=""),"",E17/D17))</f>
        <v>0</v>
      </c>
      <c r="G17" s="139">
        <f t="shared" si="1"/>
        <v>1.9607843137254902E-2</v>
      </c>
      <c r="H17" s="140">
        <f t="shared" si="2"/>
        <v>1.9607843137254902E-2</v>
      </c>
      <c r="I17" s="140">
        <f t="shared" si="3"/>
        <v>0</v>
      </c>
      <c r="J17" s="140">
        <f t="shared" si="4"/>
        <v>0</v>
      </c>
    </row>
    <row r="18" spans="1:10" ht="45" x14ac:dyDescent="0.25">
      <c r="A18" s="137" t="str">
        <f>'Plan MIPG'!B82</f>
        <v xml:space="preserve">Seguimiento y evaluación del desempeño institucional </v>
      </c>
      <c r="B18" s="137">
        <f>'Plan MIPG'!D82</f>
        <v>0</v>
      </c>
      <c r="C18" s="162" t="str">
        <f>'Plan MIPG'!F82</f>
        <v>Realizar el seguimiento a los indicadores de gestión de los procesos</v>
      </c>
      <c r="D18" s="138">
        <f>SUM('Plan MIPG'!J82:S82)</f>
        <v>0.82999999999999985</v>
      </c>
      <c r="E18" s="138">
        <f>SUM('Plan MIPG'!J84:S84)</f>
        <v>0.27</v>
      </c>
      <c r="F18" s="138">
        <f t="shared" si="0"/>
        <v>0.32530120481927721</v>
      </c>
      <c r="G18" s="139">
        <f t="shared" si="1"/>
        <v>1.9607843137254902E-2</v>
      </c>
      <c r="H18" s="140">
        <f t="shared" si="2"/>
        <v>1.6274509803921564E-2</v>
      </c>
      <c r="I18" s="140">
        <f t="shared" si="3"/>
        <v>5.2941176470588241E-3</v>
      </c>
      <c r="J18" s="140">
        <f t="shared" si="4"/>
        <v>0.32530120481927721</v>
      </c>
    </row>
    <row r="19" spans="1:10" ht="45" x14ac:dyDescent="0.25">
      <c r="A19" s="137" t="str">
        <f>'Plan MIPG'!B87</f>
        <v>Transparencia, acceso a la información pública y lucha contra la corrupción</v>
      </c>
      <c r="B19" s="137">
        <f>'Plan MIPG'!D87</f>
        <v>0</v>
      </c>
      <c r="C19" s="162" t="str">
        <f>'Plan MIPG'!F87</f>
        <v>Solicitar pieza audiovisual en donde se informe a la ciudadanía acerca del  menú de transparencia y acceso a la información pública en  lenguaje étnico</v>
      </c>
      <c r="D19" s="138">
        <f>SUM('Plan MIPG'!J87:S87)</f>
        <v>0</v>
      </c>
      <c r="E19" s="138">
        <f>SUM('Plan MIPG'!J89:S89)</f>
        <v>0</v>
      </c>
      <c r="F19" s="138" t="e">
        <f t="shared" si="0"/>
        <v>#DIV/0!</v>
      </c>
      <c r="G19" s="139">
        <f t="shared" si="1"/>
        <v>1.9607843137254902E-2</v>
      </c>
      <c r="H19" s="140">
        <f t="shared" si="2"/>
        <v>0</v>
      </c>
      <c r="I19" s="140">
        <f t="shared" si="3"/>
        <v>0</v>
      </c>
      <c r="J19" s="140">
        <f t="shared" si="4"/>
        <v>0</v>
      </c>
    </row>
    <row r="20" spans="1:10" x14ac:dyDescent="0.25">
      <c r="A20" s="137" t="e">
        <f>'Plan MIPG'!#REF!</f>
        <v>#REF!</v>
      </c>
      <c r="B20" s="137" t="e">
        <f>'Plan MIPG'!#REF!</f>
        <v>#REF!</v>
      </c>
      <c r="C20" s="162" t="e">
        <f>'Plan MIPG'!#REF!</f>
        <v>#REF!</v>
      </c>
      <c r="D20" s="138" t="e">
        <f>SUM('Plan MIPG'!#REF!)</f>
        <v>#REF!</v>
      </c>
      <c r="E20" s="138" t="e">
        <f>SUM('Plan MIPG'!#REF!)</f>
        <v>#REF!</v>
      </c>
      <c r="F20" s="138" t="e">
        <f t="shared" si="0"/>
        <v>#REF!</v>
      </c>
      <c r="G20" s="139">
        <f t="shared" si="1"/>
        <v>1.9607843137254902E-2</v>
      </c>
      <c r="H20" s="140" t="e">
        <f t="shared" si="2"/>
        <v>#REF!</v>
      </c>
      <c r="I20" s="140" t="e">
        <f t="shared" si="3"/>
        <v>#REF!</v>
      </c>
      <c r="J20" s="140" t="e">
        <f t="shared" si="4"/>
        <v>#REF!</v>
      </c>
    </row>
    <row r="21" spans="1:10" ht="45" x14ac:dyDescent="0.25">
      <c r="A21" s="137" t="str">
        <f>'Plan MIPG'!B92</f>
        <v>Gestión de la información estadística</v>
      </c>
      <c r="B21" s="137">
        <f>'Plan MIPG'!D92</f>
        <v>0</v>
      </c>
      <c r="C21" s="162" t="str">
        <f>'Plan MIPG'!F92</f>
        <v>Diseñar una estrategia para el  diagnóstico, fortalecimiento y uso estadístico de registros administrativos misionales.</v>
      </c>
      <c r="D21" s="138">
        <f>SUM('Plan MIPG'!J92:S92)</f>
        <v>1</v>
      </c>
      <c r="E21" s="138">
        <f>SUM('Plan MIPG'!J94:S94)</f>
        <v>0</v>
      </c>
      <c r="F21" s="138">
        <f t="shared" si="0"/>
        <v>0</v>
      </c>
      <c r="G21" s="139">
        <f t="shared" si="1"/>
        <v>1.9607843137254902E-2</v>
      </c>
      <c r="H21" s="140">
        <f t="shared" si="2"/>
        <v>1.9607843137254902E-2</v>
      </c>
      <c r="I21" s="140">
        <f t="shared" si="3"/>
        <v>0</v>
      </c>
      <c r="J21" s="140">
        <f t="shared" si="4"/>
        <v>0</v>
      </c>
    </row>
    <row r="22" spans="1:10" ht="60" x14ac:dyDescent="0.25">
      <c r="A22" s="137" t="str">
        <f>'Plan MIPG'!B102</f>
        <v>Gestión de la información estadística</v>
      </c>
      <c r="B22" s="137">
        <f>'Plan MIPG'!D102</f>
        <v>0</v>
      </c>
      <c r="C22" s="162" t="str">
        <f>'Plan MIPG'!F102</f>
        <v>Documentar las actividades referentes a la implementación de la política de Gestión de la Información Estadística en el sistema de gestión de calidad.</v>
      </c>
      <c r="D22" s="138">
        <f>SUM('Plan MIPG'!J102:S102)</f>
        <v>1</v>
      </c>
      <c r="E22" s="138">
        <f>SUM('Plan MIPG'!J104:S104)</f>
        <v>0</v>
      </c>
      <c r="F22" s="138">
        <f t="shared" si="0"/>
        <v>0</v>
      </c>
      <c r="G22" s="139">
        <f t="shared" si="1"/>
        <v>1.9607843137254902E-2</v>
      </c>
      <c r="H22" s="140">
        <f t="shared" si="2"/>
        <v>1.9607843137254902E-2</v>
      </c>
      <c r="I22" s="140">
        <f t="shared" si="3"/>
        <v>0</v>
      </c>
      <c r="J22" s="140">
        <f t="shared" si="4"/>
        <v>0</v>
      </c>
    </row>
    <row r="23" spans="1:10" ht="60" x14ac:dyDescent="0.25">
      <c r="A23" s="137" t="str">
        <f>'Plan MIPG'!B107</f>
        <v>Gestión del conocimiento y la innovación</v>
      </c>
      <c r="B23" s="137">
        <f>'Plan MIPG'!D107</f>
        <v>0</v>
      </c>
      <c r="C23" s="162" t="str">
        <f>'Plan MIPG'!F107</f>
        <v xml:space="preserve">Identificar los riesgos relacionados con la fuga de capital intelectual de la entidad, documentarlos e incorproarlos al sistema de gestión de calidad, en articulación con la Dirección de Talento Humano. </v>
      </c>
      <c r="D23" s="138">
        <f>SUM('Plan MIPG'!J107:S107)</f>
        <v>0.6</v>
      </c>
      <c r="E23" s="138">
        <f>SUM('Plan MIPG'!J109:S109)</f>
        <v>0</v>
      </c>
      <c r="F23" s="138">
        <f t="shared" si="0"/>
        <v>0</v>
      </c>
      <c r="G23" s="139">
        <f t="shared" si="1"/>
        <v>1.9607843137254902E-2</v>
      </c>
      <c r="H23" s="140">
        <f t="shared" si="2"/>
        <v>1.1764705882352941E-2</v>
      </c>
      <c r="I23" s="140">
        <f t="shared" si="3"/>
        <v>0</v>
      </c>
      <c r="J23" s="140">
        <f t="shared" si="4"/>
        <v>0</v>
      </c>
    </row>
    <row r="24" spans="1:10" ht="45" x14ac:dyDescent="0.25">
      <c r="A24" s="137" t="str">
        <f>'Plan MIPG'!B112</f>
        <v>Gestión del conocimiento y la innovación</v>
      </c>
      <c r="B24" s="137">
        <f>'Plan MIPG'!D112</f>
        <v>0</v>
      </c>
      <c r="C24" s="162" t="str">
        <f>'Plan MIPG'!F112</f>
        <v xml:space="preserve">Realizar la identificación, documentación, socialización y publicación de las buenas prácticas y lecciones aprendidas de gestión pública, de la Secretaría General. </v>
      </c>
      <c r="D24" s="138">
        <f>SUM('Plan MIPG'!J112:S112)</f>
        <v>0.3</v>
      </c>
      <c r="E24" s="138">
        <f>SUM('Plan MIPG'!J114:S114)</f>
        <v>0</v>
      </c>
      <c r="F24" s="138">
        <f t="shared" si="0"/>
        <v>0</v>
      </c>
      <c r="G24" s="139">
        <f t="shared" si="1"/>
        <v>1.9607843137254902E-2</v>
      </c>
      <c r="H24" s="140">
        <f t="shared" si="2"/>
        <v>5.8823529411764705E-3</v>
      </c>
      <c r="I24" s="140">
        <f t="shared" si="3"/>
        <v>0</v>
      </c>
      <c r="J24" s="140">
        <f t="shared" si="4"/>
        <v>0</v>
      </c>
    </row>
    <row r="25" spans="1:10" ht="75" x14ac:dyDescent="0.25">
      <c r="A25" s="137" t="str">
        <f>'Plan MIPG'!B117</f>
        <v>Gestión del conocimiento y la innovación</v>
      </c>
      <c r="B25" s="137">
        <f>'Plan MIPG'!D117</f>
        <v>0</v>
      </c>
      <c r="C25" s="162" t="str">
        <f>'Plan MIPG'!F117</f>
        <v xml:space="preserve">Efectuar la revisión de la estrucutura del repositorio que contiene estudios, investigaciones y otras publicaciones de la entidad, numeral 9.3 del Botón de Transparencia, en coordinación con la Oficina de Tecnologías de la Información y las Comunicaciones. </v>
      </c>
      <c r="D25" s="138">
        <f>SUM('Plan MIPG'!J117:S117)</f>
        <v>0.5</v>
      </c>
      <c r="E25" s="138">
        <f>SUM('Plan MIPG'!J119:S119)</f>
        <v>0</v>
      </c>
      <c r="F25" s="138">
        <f t="shared" si="0"/>
        <v>0</v>
      </c>
      <c r="G25" s="139">
        <f t="shared" si="1"/>
        <v>1.9607843137254902E-2</v>
      </c>
      <c r="H25" s="140">
        <f t="shared" si="2"/>
        <v>9.8039215686274508E-3</v>
      </c>
      <c r="I25" s="140">
        <f t="shared" si="3"/>
        <v>0</v>
      </c>
      <c r="J25" s="140">
        <f t="shared" si="4"/>
        <v>0</v>
      </c>
    </row>
    <row r="26" spans="1:10" ht="105" x14ac:dyDescent="0.25">
      <c r="A26" s="137" t="str">
        <f>'Plan MIPG'!B122</f>
        <v>Gestión del conocimiento y la innovación</v>
      </c>
      <c r="B26" s="137">
        <f>'Plan MIPG'!D122</f>
        <v>0</v>
      </c>
      <c r="C26" s="162" t="str">
        <f>'Plan MIPG'!F122</f>
        <v>Efectuar la articulación institucional entre la Dirección de Talento Humano, la Oficina Alta Consejería Distrital de Tecnologías de información y Cominicaciones (Equipo IBO), la Dirección Distrtal de Desarrollo Institucional y la Oficina Asesora de Planeación, para fortalecer los procesos de ideación e innovación en la Secretaría General.</v>
      </c>
      <c r="D26" s="138">
        <f>SUM('Plan MIPG'!J122:S122)</f>
        <v>0.6</v>
      </c>
      <c r="E26" s="138">
        <f>SUM('Plan MIPG'!J124:S124)</f>
        <v>0</v>
      </c>
      <c r="F26" s="138">
        <f t="shared" si="0"/>
        <v>0</v>
      </c>
      <c r="G26" s="139">
        <f t="shared" si="1"/>
        <v>1.9607843137254902E-2</v>
      </c>
      <c r="H26" s="140">
        <f t="shared" si="2"/>
        <v>1.1764705882352941E-2</v>
      </c>
      <c r="I26" s="140">
        <f t="shared" si="3"/>
        <v>0</v>
      </c>
      <c r="J26" s="140">
        <f t="shared" si="4"/>
        <v>0</v>
      </c>
    </row>
    <row r="27" spans="1:10" ht="60" x14ac:dyDescent="0.25">
      <c r="A27" s="137" t="str">
        <f>'Plan MIPG'!B127</f>
        <v>Gestión del conocimiento y la innovación</v>
      </c>
      <c r="B27" s="137">
        <f>'Plan MIPG'!D127</f>
        <v>0</v>
      </c>
      <c r="C27" s="162" t="str">
        <f>'Plan MIPG'!F127</f>
        <v>Realizar el acompañamiento a las dependencias de la Secretaría General para la actualización de la caracterización de usuarios y grupos de interés de la entidad.</v>
      </c>
      <c r="D27" s="138">
        <f>SUM('Plan MIPG'!J127:S127)</f>
        <v>0.6</v>
      </c>
      <c r="E27" s="138">
        <f>SUM('Plan MIPG'!J129:S129)</f>
        <v>0</v>
      </c>
      <c r="F27" s="138">
        <f t="shared" si="0"/>
        <v>0</v>
      </c>
      <c r="G27" s="139">
        <f t="shared" si="1"/>
        <v>1.9607843137254902E-2</v>
      </c>
      <c r="H27" s="140">
        <f t="shared" si="2"/>
        <v>1.1764705882352941E-2</v>
      </c>
      <c r="I27" s="140">
        <f t="shared" si="3"/>
        <v>0</v>
      </c>
      <c r="J27" s="140">
        <f t="shared" si="4"/>
        <v>0</v>
      </c>
    </row>
    <row r="28" spans="1:10" x14ac:dyDescent="0.25">
      <c r="A28" s="137" t="e">
        <f>'Plan MIPG'!#REF!</f>
        <v>#REF!</v>
      </c>
      <c r="B28" s="137" t="e">
        <f>'Plan MIPG'!#REF!</f>
        <v>#REF!</v>
      </c>
      <c r="C28" s="162" t="e">
        <f>'Plan MIPG'!#REF!</f>
        <v>#REF!</v>
      </c>
      <c r="D28" s="138" t="e">
        <f>SUM('Plan MIPG'!#REF!)</f>
        <v>#REF!</v>
      </c>
      <c r="E28" s="138" t="e">
        <f>SUM('Plan MIPG'!#REF!)</f>
        <v>#REF!</v>
      </c>
      <c r="F28" s="138" t="e">
        <f t="shared" si="0"/>
        <v>#REF!</v>
      </c>
      <c r="G28" s="139">
        <f t="shared" si="1"/>
        <v>1.9607843137254902E-2</v>
      </c>
      <c r="H28" s="140" t="e">
        <f t="shared" si="2"/>
        <v>#REF!</v>
      </c>
      <c r="I28" s="140" t="e">
        <f t="shared" si="3"/>
        <v>#REF!</v>
      </c>
      <c r="J28" s="140" t="e">
        <f t="shared" si="4"/>
        <v>#REF!</v>
      </c>
    </row>
    <row r="29" spans="1:10" x14ac:dyDescent="0.25">
      <c r="A29" s="137" t="e">
        <f>'Plan MIPG'!#REF!</f>
        <v>#REF!</v>
      </c>
      <c r="B29" s="137" t="e">
        <f>'Plan MIPG'!#REF!</f>
        <v>#REF!</v>
      </c>
      <c r="C29" s="162" t="e">
        <f>'Plan MIPG'!#REF!</f>
        <v>#REF!</v>
      </c>
      <c r="D29" s="138" t="e">
        <f>SUM('Plan MIPG'!#REF!)</f>
        <v>#REF!</v>
      </c>
      <c r="E29" s="138" t="e">
        <f>SUM('Plan MIPG'!#REF!)</f>
        <v>#REF!</v>
      </c>
      <c r="F29" s="138" t="e">
        <f t="shared" ref="F29" si="7">IF(AND(D29="",E29&lt;&gt;""),E29,IF(AND(D29="",E29=""),"",E29/D29))</f>
        <v>#REF!</v>
      </c>
      <c r="G29" s="139">
        <f t="shared" si="1"/>
        <v>1.9607843137254902E-2</v>
      </c>
      <c r="H29" s="140" t="e">
        <f t="shared" si="2"/>
        <v>#REF!</v>
      </c>
      <c r="I29" s="140" t="e">
        <f t="shared" si="3"/>
        <v>#REF!</v>
      </c>
      <c r="J29" s="140" t="e">
        <f t="shared" si="4"/>
        <v>#REF!</v>
      </c>
    </row>
    <row r="30" spans="1:10" ht="45" x14ac:dyDescent="0.25">
      <c r="A30" s="137" t="str">
        <f>'Plan MIPG'!B132</f>
        <v>Control Interno</v>
      </c>
      <c r="B30" s="137">
        <f>'Plan MIPG'!D132</f>
        <v>0</v>
      </c>
      <c r="C30" s="162" t="str">
        <f>'Plan MIPG'!F132</f>
        <v>Consolidar el Mapa de riesgos de gestión y corrupción de los procesos institucionales y proyectos de inversión y realizar seguimiento</v>
      </c>
      <c r="D30" s="138">
        <f>SUM('Plan MIPG'!J132:S132)</f>
        <v>0.99999999999999989</v>
      </c>
      <c r="E30" s="138">
        <f>SUM('Plan MIPG'!J134:S134)</f>
        <v>0</v>
      </c>
      <c r="F30" s="138">
        <f t="shared" si="0"/>
        <v>0</v>
      </c>
      <c r="G30" s="139">
        <f t="shared" si="1"/>
        <v>1.9607843137254902E-2</v>
      </c>
      <c r="H30" s="140">
        <f t="shared" si="2"/>
        <v>1.9607843137254898E-2</v>
      </c>
      <c r="I30" s="140">
        <f t="shared" si="3"/>
        <v>0</v>
      </c>
      <c r="J30" s="140">
        <f t="shared" si="4"/>
        <v>0</v>
      </c>
    </row>
    <row r="31" spans="1:10" ht="45" x14ac:dyDescent="0.25">
      <c r="A31" s="137" t="str">
        <f>'Plan MIPG'!B137</f>
        <v>Compras y contratación pública</v>
      </c>
      <c r="B31" s="137">
        <f>'Plan MIPG'!D137</f>
        <v>0</v>
      </c>
      <c r="C31" s="162" t="str">
        <f>'Plan MIPG'!F137</f>
        <v>Realizar 1 mesa bimestral de seguimiento y monitoreo al Plan Anual de Adquisiciones y a las liquidaciones  en donde participen los enlaces de cada ordenación del gasto</v>
      </c>
      <c r="D31" s="138">
        <f>SUM('Plan MIPG'!J137:S137)</f>
        <v>0.89999999999999991</v>
      </c>
      <c r="E31" s="138">
        <f>SUM('Plan MIPG'!J139:S139)</f>
        <v>0</v>
      </c>
      <c r="F31" s="138">
        <f t="shared" si="0"/>
        <v>0</v>
      </c>
      <c r="G31" s="139">
        <f t="shared" si="1"/>
        <v>1.9607843137254902E-2</v>
      </c>
      <c r="H31" s="140">
        <f t="shared" si="2"/>
        <v>1.7647058823529408E-2</v>
      </c>
      <c r="I31" s="140">
        <f t="shared" si="3"/>
        <v>0</v>
      </c>
      <c r="J31" s="140">
        <f t="shared" si="4"/>
        <v>0</v>
      </c>
    </row>
    <row r="32" spans="1:10" ht="75" x14ac:dyDescent="0.25">
      <c r="A32" s="137" t="str">
        <f>'Plan MIPG'!B142</f>
        <v>Compras y contratación pública</v>
      </c>
      <c r="B32" s="137">
        <f>'Plan MIPG'!D142</f>
        <v>0</v>
      </c>
      <c r="C32" s="162" t="str">
        <f>'Plan MIPG'!F142</f>
        <v>Desarrollar dos (2) jornadas de socializaciones y/o talleres con los enlaces contractuales de cada dependencia sobre la estructuración de estudios y documentos previos así como lo referido al análisis del sector y estudios de mercado en el proceso de contratación</v>
      </c>
      <c r="D32" s="138">
        <f>SUM('Plan MIPG'!J142:S142)</f>
        <v>1</v>
      </c>
      <c r="E32" s="138">
        <f>SUM('Plan MIPG'!J144:S144)</f>
        <v>0</v>
      </c>
      <c r="F32" s="138">
        <f t="shared" si="0"/>
        <v>0</v>
      </c>
      <c r="G32" s="139">
        <f t="shared" si="1"/>
        <v>1.9607843137254902E-2</v>
      </c>
      <c r="H32" s="140">
        <f t="shared" si="2"/>
        <v>1.9607843137254902E-2</v>
      </c>
      <c r="I32" s="140">
        <f t="shared" si="3"/>
        <v>0</v>
      </c>
      <c r="J32" s="140">
        <f t="shared" si="4"/>
        <v>0</v>
      </c>
    </row>
    <row r="33" spans="1:10" ht="75" x14ac:dyDescent="0.25">
      <c r="A33" s="137" t="str">
        <f>'Plan MIPG'!B147</f>
        <v>Compras y contratación pública</v>
      </c>
      <c r="B33" s="137">
        <f>'Plan MIPG'!D147</f>
        <v>0</v>
      </c>
      <c r="C33" s="162" t="str">
        <f>'Plan MIPG'!F147</f>
        <v>Desarrollar dos (2) jornadas de socialización y/o talleres con los enlaces contractuales de cada dependencia acerca del cumplimiento a lo establecido en el Manual de Supervisión y el manejo de la plataforma SECOP 2 para la publicación de la información de ejecución contractual.</v>
      </c>
      <c r="D33" s="138">
        <f>SUM('Plan MIPG'!J147:S147)</f>
        <v>1</v>
      </c>
      <c r="E33" s="138">
        <f>SUM('Plan MIPG'!J149:S149)</f>
        <v>0</v>
      </c>
      <c r="F33" s="138">
        <f t="shared" si="0"/>
        <v>0</v>
      </c>
      <c r="G33" s="139">
        <f t="shared" si="1"/>
        <v>1.9607843137254902E-2</v>
      </c>
      <c r="H33" s="140">
        <f t="shared" si="2"/>
        <v>1.9607843137254902E-2</v>
      </c>
      <c r="I33" s="140">
        <f t="shared" si="3"/>
        <v>0</v>
      </c>
      <c r="J33" s="140">
        <f t="shared" si="4"/>
        <v>0</v>
      </c>
    </row>
    <row r="34" spans="1:10" ht="30" x14ac:dyDescent="0.25">
      <c r="A34" s="137" t="str">
        <f>'Plan MIPG'!B152</f>
        <v>Gobierno digital</v>
      </c>
      <c r="B34" s="137">
        <f>'Plan MIPG'!D152</f>
        <v>0</v>
      </c>
      <c r="C34" s="162" t="str">
        <f>'Plan MIPG'!F152</f>
        <v>Vincular grupos de valor para la toma de decisiones sobre la implementacion de la politica de gobierno digital</v>
      </c>
      <c r="D34" s="138">
        <f>SUM('Plan MIPG'!J152:S152)</f>
        <v>1</v>
      </c>
      <c r="E34" s="138">
        <f>SUM('Plan MIPG'!J154:S154)</f>
        <v>0</v>
      </c>
      <c r="F34" s="138">
        <f t="shared" ref="F34" si="8">IF(AND(D34="",E34&lt;&gt;""),E34,IF(AND(D34="",E34=""),"",E34/D34))</f>
        <v>0</v>
      </c>
      <c r="G34" s="139">
        <f t="shared" si="1"/>
        <v>1.9607843137254902E-2</v>
      </c>
      <c r="H34" s="140">
        <f t="shared" si="2"/>
        <v>1.9607843137254902E-2</v>
      </c>
      <c r="I34" s="140">
        <f t="shared" si="3"/>
        <v>0</v>
      </c>
      <c r="J34" s="140">
        <f t="shared" si="4"/>
        <v>0</v>
      </c>
    </row>
    <row r="35" spans="1:10" ht="30" x14ac:dyDescent="0.25">
      <c r="A35" s="137" t="str">
        <f>'Plan MIPG'!B157</f>
        <v>Gobierno digital</v>
      </c>
      <c r="B35" s="137">
        <f>'Plan MIPG'!D157</f>
        <v>0</v>
      </c>
      <c r="C35" s="162" t="str">
        <f>'Plan MIPG'!F157</f>
        <v>Documentar e implementar un modelo de gobierno de datos</v>
      </c>
      <c r="D35" s="138">
        <f>SUM('Plan MIPG'!J157:S157)</f>
        <v>0.5</v>
      </c>
      <c r="E35" s="138">
        <f>SUM('Plan MIPG'!J159:S159)</f>
        <v>0</v>
      </c>
      <c r="F35" s="138">
        <f t="shared" si="0"/>
        <v>0</v>
      </c>
      <c r="G35" s="139">
        <f t="shared" si="1"/>
        <v>1.9607843137254902E-2</v>
      </c>
      <c r="H35" s="140">
        <f t="shared" si="2"/>
        <v>9.8039215686274508E-3</v>
      </c>
      <c r="I35" s="140">
        <f t="shared" si="3"/>
        <v>0</v>
      </c>
      <c r="J35" s="140">
        <f t="shared" si="4"/>
        <v>0</v>
      </c>
    </row>
    <row r="36" spans="1:10" ht="60" x14ac:dyDescent="0.25">
      <c r="A36" s="137" t="str">
        <f>'Plan MIPG'!B162</f>
        <v>Gobierno digital</v>
      </c>
      <c r="B36" s="137">
        <f>'Plan MIPG'!D162</f>
        <v>0</v>
      </c>
      <c r="C36" s="162" t="str">
        <f>'Plan MIPG'!F162</f>
        <v>Incorporar los modelos del marco de referencia de arquitectura  empresarial (Modelo de Arquitectura Empresarial, Modelo de Gestion y Gobierno TI, Modelo Gestion de proyectos TI)</v>
      </c>
      <c r="D36" s="138">
        <f>SUM('Plan MIPG'!J162:S162)</f>
        <v>0.90000000000000036</v>
      </c>
      <c r="E36" s="138">
        <f>SUM('Plan MIPG'!J164:S164)</f>
        <v>0</v>
      </c>
      <c r="F36" s="138">
        <f t="shared" si="0"/>
        <v>0</v>
      </c>
      <c r="G36" s="139">
        <f t="shared" si="1"/>
        <v>1.9607843137254902E-2</v>
      </c>
      <c r="H36" s="140">
        <f t="shared" si="2"/>
        <v>1.7647058823529418E-2</v>
      </c>
      <c r="I36" s="140">
        <f t="shared" si="3"/>
        <v>0</v>
      </c>
      <c r="J36" s="140">
        <f t="shared" si="4"/>
        <v>0</v>
      </c>
    </row>
    <row r="37" spans="1:10" x14ac:dyDescent="0.25">
      <c r="A37" s="137" t="e">
        <f>'Plan MIPG'!#REF!</f>
        <v>#REF!</v>
      </c>
      <c r="B37" s="137" t="e">
        <f>'Plan MIPG'!#REF!</f>
        <v>#REF!</v>
      </c>
      <c r="C37" s="162" t="e">
        <f>'Plan MIPG'!#REF!</f>
        <v>#REF!</v>
      </c>
      <c r="D37" s="138" t="e">
        <f>SUM('Plan MIPG'!#REF!)</f>
        <v>#REF!</v>
      </c>
      <c r="E37" s="138" t="e">
        <f>SUM('Plan MIPG'!#REF!)</f>
        <v>#REF!</v>
      </c>
      <c r="F37" s="138" t="e">
        <f t="shared" si="0"/>
        <v>#REF!</v>
      </c>
      <c r="G37" s="139">
        <f t="shared" si="1"/>
        <v>1.9607843137254902E-2</v>
      </c>
      <c r="H37" s="140" t="e">
        <f t="shared" si="2"/>
        <v>#REF!</v>
      </c>
      <c r="I37" s="140" t="e">
        <f t="shared" si="3"/>
        <v>#REF!</v>
      </c>
      <c r="J37" s="140" t="e">
        <f t="shared" si="4"/>
        <v>#REF!</v>
      </c>
    </row>
    <row r="38" spans="1:10" ht="60" x14ac:dyDescent="0.25">
      <c r="A38" s="137" t="str">
        <f>'Plan MIPG'!B212</f>
        <v>Defensa jurídica</v>
      </c>
      <c r="B38" s="137">
        <f>'Plan MIPG'!D212</f>
        <v>0</v>
      </c>
      <c r="C38" s="162" t="str">
        <f>'Plan MIPG'!F212</f>
        <v xml:space="preserve">Realizar seguimiento a los ítems establecidos en la herramienta de Autodiagnóstico de la Política de Defensa Jurídica, establecida por el Departamento Administrativo de la Función Publica. </v>
      </c>
      <c r="D38" s="138">
        <f>SUM('Plan MIPG'!J212:S212)</f>
        <v>0.5</v>
      </c>
      <c r="E38" s="138">
        <f>SUM('Plan MIPG'!J214:S214)</f>
        <v>0</v>
      </c>
      <c r="F38" s="138">
        <f t="shared" si="0"/>
        <v>0</v>
      </c>
      <c r="G38" s="139">
        <f t="shared" si="1"/>
        <v>1.9607843137254902E-2</v>
      </c>
      <c r="H38" s="140">
        <f t="shared" si="2"/>
        <v>9.8039215686274508E-3</v>
      </c>
      <c r="I38" s="140">
        <f t="shared" si="3"/>
        <v>0</v>
      </c>
      <c r="J38" s="140">
        <f t="shared" si="4"/>
        <v>0</v>
      </c>
    </row>
    <row r="39" spans="1:10" ht="98.45" customHeight="1" x14ac:dyDescent="0.25">
      <c r="A39" s="137" t="str">
        <f>'Plan MIPG'!B217</f>
        <v>Mejora normativa</v>
      </c>
      <c r="B39" s="137">
        <f>'Plan MIPG'!D217</f>
        <v>0</v>
      </c>
      <c r="C39" s="162" t="str">
        <f>'Plan MIPG'!F217</f>
        <v xml:space="preserve">Publicar en Legalbog los proyectos de actos administrativos específicos de regulación y la información en que se fundamenten, con el objeto de recibir opiniones, sugerencias o propuestas alternativas por parte de los interesados. </v>
      </c>
      <c r="D39" s="138">
        <f>SUM('Plan MIPG'!J217:S217)</f>
        <v>0.5</v>
      </c>
      <c r="E39" s="138">
        <f>SUM('Plan MIPG'!J219:S219)</f>
        <v>0</v>
      </c>
      <c r="F39" s="138">
        <f t="shared" si="0"/>
        <v>0</v>
      </c>
      <c r="G39" s="139">
        <f t="shared" si="1"/>
        <v>1.9607843137254902E-2</v>
      </c>
      <c r="H39" s="140">
        <f t="shared" si="2"/>
        <v>9.8039215686274508E-3</v>
      </c>
      <c r="I39" s="140">
        <f t="shared" si="3"/>
        <v>0</v>
      </c>
      <c r="J39" s="140">
        <f t="shared" si="4"/>
        <v>0</v>
      </c>
    </row>
    <row r="40" spans="1:10" ht="48.6" customHeight="1" x14ac:dyDescent="0.25">
      <c r="A40" s="137" t="str">
        <f>'Plan MIPG'!B222</f>
        <v>Servicio al ciudadano</v>
      </c>
      <c r="B40" s="137">
        <f>'Plan MIPG'!D222</f>
        <v>0</v>
      </c>
      <c r="C40" s="162" t="str">
        <f>'Plan MIPG'!F222</f>
        <v>Realizar seguimiento y control de las actividades de Inspección Vigilancia y Control que adelantan las entidades del Sistema Unificado de Inspección Vigilancia y Control SUDIVC</v>
      </c>
      <c r="D40" s="138">
        <f>SUM('Plan MIPG'!J222:S222)</f>
        <v>0.5</v>
      </c>
      <c r="E40" s="138">
        <f>SUM('Plan MIPG'!J224:S224)</f>
        <v>0</v>
      </c>
      <c r="F40" s="138">
        <f t="shared" si="0"/>
        <v>0</v>
      </c>
      <c r="G40" s="139">
        <f t="shared" si="1"/>
        <v>1.9607843137254902E-2</v>
      </c>
      <c r="H40" s="140">
        <f t="shared" si="2"/>
        <v>9.8039215686274508E-3</v>
      </c>
      <c r="I40" s="140">
        <f t="shared" si="3"/>
        <v>0</v>
      </c>
      <c r="J40" s="140">
        <f t="shared" si="4"/>
        <v>0</v>
      </c>
    </row>
    <row r="41" spans="1:10" ht="48.6" customHeight="1" x14ac:dyDescent="0.25">
      <c r="A41" s="137" t="str">
        <f>'Plan MIPG'!B227</f>
        <v>Servicio al ciudadano</v>
      </c>
      <c r="B41" s="137">
        <f>'Plan MIPG'!D227</f>
        <v>0</v>
      </c>
      <c r="C41" s="162" t="str">
        <f>'Plan MIPG'!F227</f>
        <v>Realizar acompañamiento a las entidades distritales en la implementación del Modelo Distrital de Relacionamiento con la Ciudadanía.</v>
      </c>
      <c r="D41" s="138">
        <f>SUM('Plan MIPG'!J227:S227)</f>
        <v>0.75</v>
      </c>
      <c r="E41" s="138">
        <f>SUM('Plan MIPG'!J229:S229)</f>
        <v>0</v>
      </c>
      <c r="F41" s="138">
        <f t="shared" si="0"/>
        <v>0</v>
      </c>
      <c r="G41" s="139">
        <f t="shared" si="1"/>
        <v>1.9607843137254902E-2</v>
      </c>
      <c r="H41" s="140">
        <f t="shared" si="2"/>
        <v>1.4705882352941176E-2</v>
      </c>
      <c r="I41" s="140">
        <f t="shared" si="3"/>
        <v>0</v>
      </c>
      <c r="J41" s="140">
        <f t="shared" si="4"/>
        <v>0</v>
      </c>
    </row>
    <row r="42" spans="1:10" ht="48.6" customHeight="1" x14ac:dyDescent="0.25">
      <c r="A42" s="137" t="str">
        <f>'Plan MIPG'!B232</f>
        <v>Servicio al ciudadano</v>
      </c>
      <c r="B42" s="137">
        <f>'Plan MIPG'!D232</f>
        <v>0</v>
      </c>
      <c r="C42" s="162" t="str">
        <f>'Plan MIPG'!F232</f>
        <v>Realizar seguimiento al 100 % de las actividades planeadas por la Secretaría General para la implementación del Modelo Distrital de Relacionamiento con la Ciudadanía.</v>
      </c>
      <c r="D42" s="138">
        <f>SUM('Plan MIPG'!J232:S232)</f>
        <v>0.75</v>
      </c>
      <c r="E42" s="138">
        <f>SUM('Plan MIPG'!J234:S234)</f>
        <v>0</v>
      </c>
      <c r="F42" s="138">
        <f t="shared" si="0"/>
        <v>0</v>
      </c>
      <c r="G42" s="139">
        <f t="shared" si="1"/>
        <v>1.9607843137254902E-2</v>
      </c>
      <c r="H42" s="140">
        <f t="shared" si="2"/>
        <v>1.4705882352941176E-2</v>
      </c>
      <c r="I42" s="140">
        <f t="shared" si="3"/>
        <v>0</v>
      </c>
      <c r="J42" s="140">
        <f t="shared" si="4"/>
        <v>0</v>
      </c>
    </row>
    <row r="43" spans="1:10" ht="48.6" customHeight="1" x14ac:dyDescent="0.25">
      <c r="A43" s="137" t="str">
        <f>'Plan MIPG'!B237</f>
        <v>Servicio al ciudadano</v>
      </c>
      <c r="B43" s="137">
        <f>'Plan MIPG'!D237</f>
        <v>0</v>
      </c>
      <c r="C43" s="162" t="str">
        <f>'Plan MIPG'!F237</f>
        <v>Realizar medición de la satisfacción de la ciudadanía y la efectividad en la prestación del servicio en las entidades distritales.</v>
      </c>
      <c r="D43" s="138">
        <f>SUM('Plan MIPG'!J237:S237)</f>
        <v>0.4</v>
      </c>
      <c r="E43" s="138">
        <f>SUM('Plan MIPG'!J239:S239)</f>
        <v>0</v>
      </c>
      <c r="F43" s="138">
        <f t="shared" si="0"/>
        <v>0</v>
      </c>
      <c r="G43" s="139">
        <f t="shared" si="1"/>
        <v>1.9607843137254902E-2</v>
      </c>
      <c r="H43" s="140">
        <f t="shared" si="2"/>
        <v>7.8431372549019607E-3</v>
      </c>
      <c r="I43" s="140">
        <f t="shared" si="3"/>
        <v>0</v>
      </c>
      <c r="J43" s="140">
        <f t="shared" si="4"/>
        <v>0</v>
      </c>
    </row>
    <row r="44" spans="1:10" ht="48.6" customHeight="1" x14ac:dyDescent="0.25">
      <c r="A44" s="137" t="str">
        <f>'Plan MIPG'!B247</f>
        <v>Servicio al ciudadano</v>
      </c>
      <c r="B44" s="137">
        <f>'Plan MIPG'!D247</f>
        <v>0</v>
      </c>
      <c r="C44" s="162" t="str">
        <f>'Plan MIPG'!F247</f>
        <v>Implementar estrategias de mejoramiento continuo e innovación en los canales de atención disponibles en la Red CADE, mediante actividades que faciliten la atención con calidad a la ciudadanía con enfoque diferencial y preferencial, así como, actividades de fortalecimiento de estrategias de atención de servicio a la ciudadanía acorde a sus características poblacionales y particulares.</v>
      </c>
      <c r="D44" s="138">
        <f>SUM('Plan MIPG'!J247:S247)</f>
        <v>0.5</v>
      </c>
      <c r="E44" s="138">
        <f>SUM('Plan MIPG'!J249:S249)</f>
        <v>0</v>
      </c>
      <c r="F44" s="138">
        <f t="shared" si="0"/>
        <v>0</v>
      </c>
      <c r="G44" s="139">
        <f t="shared" si="1"/>
        <v>1.9607843137254902E-2</v>
      </c>
      <c r="H44" s="140">
        <f t="shared" si="2"/>
        <v>9.8039215686274508E-3</v>
      </c>
      <c r="I44" s="140">
        <f t="shared" si="3"/>
        <v>0</v>
      </c>
      <c r="J44" s="140">
        <f t="shared" si="4"/>
        <v>0</v>
      </c>
    </row>
    <row r="45" spans="1:10" ht="48.6" customHeight="1" x14ac:dyDescent="0.25">
      <c r="A45" s="137" t="str">
        <f>'Plan MIPG'!B252</f>
        <v>Componente ambiental</v>
      </c>
      <c r="B45" s="137">
        <f>'Plan MIPG'!D252</f>
        <v>0</v>
      </c>
      <c r="C45" s="162" t="str">
        <f>'Plan MIPG'!F252</f>
        <v>Realizar los diagnósticos ambientales en las sedes de la entidad, para la implementación de la gestión ambiental</v>
      </c>
      <c r="D45" s="138">
        <f>SUM('Plan MIPG'!J252:S252)</f>
        <v>0.5</v>
      </c>
      <c r="E45" s="138">
        <f>SUM('Plan MIPG'!J254:S254)</f>
        <v>0</v>
      </c>
      <c r="F45" s="138">
        <f t="shared" ref="F45" si="9">IF(AND(D45="",E45&lt;&gt;""),E45,IF(AND(D45="",E45=""),"",E45/D45))</f>
        <v>0</v>
      </c>
      <c r="G45" s="139">
        <f t="shared" si="1"/>
        <v>1.9607843137254902E-2</v>
      </c>
      <c r="H45" s="140">
        <f t="shared" si="2"/>
        <v>9.8039215686274508E-3</v>
      </c>
      <c r="I45" s="140">
        <f t="shared" si="3"/>
        <v>0</v>
      </c>
      <c r="J45" s="140">
        <f t="shared" si="4"/>
        <v>0</v>
      </c>
    </row>
    <row r="46" spans="1:10" ht="48.6" customHeight="1" x14ac:dyDescent="0.25">
      <c r="A46" s="137" t="str">
        <f>'Plan MIPG'!B257</f>
        <v>Archivos y gestión documental</v>
      </c>
      <c r="B46" s="137">
        <f>'Plan MIPG'!D257</f>
        <v>0</v>
      </c>
      <c r="C46" s="162" t="str">
        <f>'Plan MIPG'!F257</f>
        <v>Actualizar e implementar la política de Gestión Documental</v>
      </c>
      <c r="D46" s="138">
        <f>SUM('Plan MIPG'!J257:S257)</f>
        <v>0.75</v>
      </c>
      <c r="E46" s="138">
        <f>SUM('Plan MIPG'!J259:S259)</f>
        <v>0</v>
      </c>
      <c r="F46" s="138">
        <f t="shared" si="0"/>
        <v>0</v>
      </c>
      <c r="G46" s="139">
        <f t="shared" si="1"/>
        <v>1.9607843137254902E-2</v>
      </c>
      <c r="H46" s="140">
        <f t="shared" si="2"/>
        <v>1.4705882352941176E-2</v>
      </c>
      <c r="I46" s="140">
        <f t="shared" si="3"/>
        <v>0</v>
      </c>
      <c r="J46" s="140">
        <f t="shared" si="4"/>
        <v>0</v>
      </c>
    </row>
    <row r="47" spans="1:10" ht="51.6" customHeight="1" x14ac:dyDescent="0.25">
      <c r="A47" s="137" t="str">
        <f>'Plan MIPG'!B262</f>
        <v>Archivos y gestión documental</v>
      </c>
      <c r="B47" s="137">
        <f>'Plan MIPG'!D262</f>
        <v>0</v>
      </c>
      <c r="C47" s="162" t="str">
        <f>'Plan MIPG'!F262</f>
        <v>Definición y desarrollo de estrategias para posicionar la gestión documental en la entidad</v>
      </c>
      <c r="D47" s="138">
        <f>SUM('Plan MIPG'!J262:S262)</f>
        <v>0.75</v>
      </c>
      <c r="E47" s="138">
        <f>SUM('Plan MIPG'!J264:S264)</f>
        <v>0</v>
      </c>
      <c r="F47" s="138">
        <f t="shared" si="0"/>
        <v>0</v>
      </c>
      <c r="G47" s="139">
        <f t="shared" si="1"/>
        <v>1.9607843137254902E-2</v>
      </c>
      <c r="H47" s="140">
        <f t="shared" si="2"/>
        <v>1.4705882352941176E-2</v>
      </c>
      <c r="I47" s="140">
        <f t="shared" si="3"/>
        <v>0</v>
      </c>
      <c r="J47" s="140">
        <f t="shared" si="4"/>
        <v>0</v>
      </c>
    </row>
    <row r="48" spans="1:10" ht="51.6" customHeight="1" x14ac:dyDescent="0.25">
      <c r="A48" s="137" t="str">
        <f>'Plan MIPG'!B267</f>
        <v>Archivos y gestión documental</v>
      </c>
      <c r="B48" s="137">
        <f>'Plan MIPG'!D267</f>
        <v>0</v>
      </c>
      <c r="C48" s="162" t="str">
        <f>'Plan MIPG'!F267</f>
        <v>Actualizar los procedimientos de gestión documental y documentos asociados</v>
      </c>
      <c r="D48" s="138">
        <f>SUM('Plan MIPG'!J267:S267)</f>
        <v>0.75</v>
      </c>
      <c r="E48" s="138">
        <f>SUM('Plan MIPG'!J269:S269)</f>
        <v>0</v>
      </c>
      <c r="F48" s="138">
        <f t="shared" si="0"/>
        <v>0</v>
      </c>
      <c r="G48" s="139">
        <f t="shared" si="1"/>
        <v>1.9607843137254902E-2</v>
      </c>
      <c r="H48" s="140">
        <f t="shared" si="2"/>
        <v>1.4705882352941176E-2</v>
      </c>
      <c r="I48" s="140">
        <f t="shared" si="3"/>
        <v>0</v>
      </c>
      <c r="J48" s="140">
        <f t="shared" si="4"/>
        <v>0</v>
      </c>
    </row>
    <row r="49" spans="1:10" ht="51.6" customHeight="1" x14ac:dyDescent="0.25">
      <c r="A49" s="137" t="e">
        <f>'Plan MIPG'!#REF!</f>
        <v>#REF!</v>
      </c>
      <c r="B49" s="137" t="e">
        <f>'Plan MIPG'!#REF!</f>
        <v>#REF!</v>
      </c>
      <c r="C49" s="162" t="e">
        <f>'Plan MIPG'!#REF!</f>
        <v>#REF!</v>
      </c>
      <c r="D49" s="138" t="e">
        <f>SUM('Plan MIPG'!#REF!)</f>
        <v>#REF!</v>
      </c>
      <c r="E49" s="138" t="e">
        <f>SUM('Plan MIPG'!#REF!)</f>
        <v>#REF!</v>
      </c>
      <c r="F49" s="138" t="e">
        <f t="shared" si="0"/>
        <v>#REF!</v>
      </c>
      <c r="G49" s="139">
        <f t="shared" si="1"/>
        <v>1.9607843137254902E-2</v>
      </c>
      <c r="H49" s="140" t="e">
        <f t="shared" si="2"/>
        <v>#REF!</v>
      </c>
      <c r="I49" s="140" t="e">
        <f t="shared" si="3"/>
        <v>#REF!</v>
      </c>
      <c r="J49" s="140" t="e">
        <f t="shared" si="4"/>
        <v>#REF!</v>
      </c>
    </row>
    <row r="50" spans="1:10" ht="51.6" customHeight="1" x14ac:dyDescent="0.25">
      <c r="A50" s="137" t="e">
        <f>'Plan MIPG'!#REF!</f>
        <v>#REF!</v>
      </c>
      <c r="B50" s="137" t="e">
        <f>'Plan MIPG'!#REF!</f>
        <v>#REF!</v>
      </c>
      <c r="C50" s="162" t="e">
        <f>'Plan MIPG'!#REF!</f>
        <v>#REF!</v>
      </c>
      <c r="D50" s="138" t="e">
        <f>SUM('Plan MIPG'!#REF!)</f>
        <v>#REF!</v>
      </c>
      <c r="E50" s="138" t="e">
        <f>SUM('Plan MIPG'!#REF!)</f>
        <v>#REF!</v>
      </c>
      <c r="F50" s="138" t="e">
        <f t="shared" si="0"/>
        <v>#REF!</v>
      </c>
      <c r="G50" s="139">
        <f t="shared" si="1"/>
        <v>1.9607843137254902E-2</v>
      </c>
      <c r="H50" s="140" t="e">
        <f t="shared" si="2"/>
        <v>#REF!</v>
      </c>
      <c r="I50" s="140" t="e">
        <f t="shared" si="3"/>
        <v>#REF!</v>
      </c>
      <c r="J50" s="140" t="e">
        <f t="shared" si="4"/>
        <v>#REF!</v>
      </c>
    </row>
    <row r="51" spans="1:10" ht="51.6" customHeight="1" x14ac:dyDescent="0.25">
      <c r="A51" s="137" t="e">
        <f>'Plan MIPG'!#REF!</f>
        <v>#REF!</v>
      </c>
      <c r="B51" s="137" t="e">
        <f>'Plan MIPG'!#REF!</f>
        <v>#REF!</v>
      </c>
      <c r="C51" s="162" t="e">
        <f>'Plan MIPG'!#REF!</f>
        <v>#REF!</v>
      </c>
      <c r="D51" s="138" t="e">
        <f>SUM('Plan MIPG'!#REF!)</f>
        <v>#REF!</v>
      </c>
      <c r="E51" s="138" t="e">
        <f>SUM('Plan MIPG'!#REF!)</f>
        <v>#REF!</v>
      </c>
      <c r="F51" s="138" t="e">
        <f t="shared" si="0"/>
        <v>#REF!</v>
      </c>
      <c r="G51" s="139">
        <f t="shared" si="1"/>
        <v>1.9607843137254902E-2</v>
      </c>
      <c r="H51" s="140" t="e">
        <f t="shared" si="2"/>
        <v>#REF!</v>
      </c>
      <c r="I51" s="140" t="e">
        <f t="shared" si="3"/>
        <v>#REF!</v>
      </c>
      <c r="J51" s="140" t="e">
        <f t="shared" si="4"/>
        <v>#REF!</v>
      </c>
    </row>
    <row r="52" spans="1:10" ht="51.6" customHeight="1" x14ac:dyDescent="0.25">
      <c r="A52" s="137" t="e">
        <f>'Plan MIPG'!#REF!</f>
        <v>#REF!</v>
      </c>
      <c r="B52" s="137" t="e">
        <f>'Plan MIPG'!#REF!</f>
        <v>#REF!</v>
      </c>
      <c r="C52" s="162" t="e">
        <f>'Plan MIPG'!#REF!</f>
        <v>#REF!</v>
      </c>
      <c r="D52" s="138" t="e">
        <f>SUM('Plan MIPG'!#REF!)</f>
        <v>#REF!</v>
      </c>
      <c r="E52" s="138" t="e">
        <f>SUM('Plan MIPG'!#REF!)</f>
        <v>#REF!</v>
      </c>
      <c r="F52" s="138" t="e">
        <f t="shared" si="0"/>
        <v>#REF!</v>
      </c>
      <c r="G52" s="139">
        <f t="shared" si="1"/>
        <v>1.9607843137254902E-2</v>
      </c>
      <c r="H52" s="140" t="e">
        <f t="shared" si="2"/>
        <v>#REF!</v>
      </c>
      <c r="I52" s="140" t="e">
        <f t="shared" si="3"/>
        <v>#REF!</v>
      </c>
      <c r="J52" s="140" t="e">
        <f t="shared" si="4"/>
        <v>#REF!</v>
      </c>
    </row>
    <row r="53" spans="1:10" ht="51.6" customHeight="1" x14ac:dyDescent="0.25">
      <c r="A53" s="137" t="e">
        <f>'Plan MIPG'!#REF!</f>
        <v>#REF!</v>
      </c>
      <c r="B53" s="137" t="e">
        <f>'Plan MIPG'!#REF!</f>
        <v>#REF!</v>
      </c>
      <c r="C53" s="162" t="e">
        <f>'Plan MIPG'!#REF!</f>
        <v>#REF!</v>
      </c>
      <c r="D53" s="138" t="e">
        <f>SUM('Plan MIPG'!#REF!)</f>
        <v>#REF!</v>
      </c>
      <c r="E53" s="138" t="e">
        <f>SUM('Plan MIPG'!#REF!)</f>
        <v>#REF!</v>
      </c>
      <c r="F53" s="138" t="e">
        <f t="shared" si="0"/>
        <v>#REF!</v>
      </c>
      <c r="G53" s="139">
        <f t="shared" si="1"/>
        <v>1.9607843137254902E-2</v>
      </c>
      <c r="H53" s="140" t="e">
        <f t="shared" si="2"/>
        <v>#REF!</v>
      </c>
      <c r="I53" s="140" t="e">
        <f t="shared" si="3"/>
        <v>#REF!</v>
      </c>
      <c r="J53" s="140" t="e">
        <f t="shared" si="4"/>
        <v>#REF!</v>
      </c>
    </row>
    <row r="54" spans="1:10" ht="51.6" customHeight="1" x14ac:dyDescent="0.25">
      <c r="A54" s="136"/>
      <c r="B54" s="136"/>
      <c r="C54" s="142"/>
      <c r="D54" s="147" t="e">
        <f>AVERAGEIF(D3:D53,"&lt;&gt;0%")</f>
        <v>#REF!</v>
      </c>
      <c r="E54" s="147" t="e">
        <f>AVERAGE(E3:E53)</f>
        <v>#REF!</v>
      </c>
      <c r="F54" s="147" t="e">
        <f>AVERAGE(F3:F53)</f>
        <v>#DIV/0!</v>
      </c>
      <c r="G54" s="148">
        <f>SUM(G3:G53)</f>
        <v>1.0000000000000007</v>
      </c>
      <c r="H54" s="149" t="e">
        <f>SUM(H3:H53)</f>
        <v>#REF!</v>
      </c>
      <c r="I54" s="149" t="e">
        <f>SUM(I3:I53)</f>
        <v>#REF!</v>
      </c>
      <c r="J54" s="149" t="e">
        <f>+I54/H54</f>
        <v>#REF!</v>
      </c>
    </row>
    <row r="56" spans="1:10" ht="24.75" customHeight="1" x14ac:dyDescent="0.25">
      <c r="A56" s="227" t="s">
        <v>241</v>
      </c>
      <c r="B56" s="227"/>
      <c r="C56" s="227"/>
      <c r="D56" s="152">
        <f>COUNTA(D3:D53)</f>
        <v>51</v>
      </c>
    </row>
  </sheetData>
  <autoFilter ref="A2:K54"/>
  <mergeCells count="1">
    <mergeCell ref="A56:C56"/>
  </mergeCells>
  <conditionalFormatting sqref="F3:F53">
    <cfRule type="expression" dxfId="6" priority="1">
      <formula>E3&lt;D3</formula>
    </cfRule>
  </conditionalFormatting>
  <pageMargins left="0.7" right="0.7" top="0.75" bottom="0.75" header="0.3" footer="0.3"/>
  <pageSetup orientation="portrait" horizontalDpi="360" verticalDpi="36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6"/>
  <sheetViews>
    <sheetView zoomScale="80" zoomScaleNormal="80" workbookViewId="0">
      <pane xSplit="3" ySplit="2" topLeftCell="G54" activePane="bottomRight" state="frozen"/>
      <selection pane="topRight" activeCell="D1" sqref="D1"/>
      <selection pane="bottomLeft" activeCell="A3" sqref="A3"/>
      <selection pane="bottomRight" activeCell="G54" sqref="G54"/>
    </sheetView>
  </sheetViews>
  <sheetFormatPr baseColWidth="10" defaultColWidth="11.42578125" defaultRowHeight="15" x14ac:dyDescent="0.25"/>
  <cols>
    <col min="1" max="1" width="26.85546875" customWidth="1"/>
    <col min="2" max="2" width="13.28515625" customWidth="1"/>
    <col min="3" max="3" width="53.7109375" style="164" customWidth="1"/>
    <col min="4" max="9" width="14.28515625" customWidth="1"/>
  </cols>
  <sheetData>
    <row r="1" spans="1:9" x14ac:dyDescent="0.25">
      <c r="A1" s="130" t="s">
        <v>242</v>
      </c>
      <c r="B1" s="130"/>
      <c r="C1" s="163"/>
      <c r="G1" t="s">
        <v>243</v>
      </c>
    </row>
    <row r="2" spans="1:9" s="136" customFormat="1" ht="30" x14ac:dyDescent="0.25">
      <c r="A2" s="131" t="s">
        <v>233</v>
      </c>
      <c r="B2" s="161" t="s">
        <v>244</v>
      </c>
      <c r="C2" s="161" t="s">
        <v>13</v>
      </c>
      <c r="D2" s="132" t="s">
        <v>245</v>
      </c>
      <c r="E2" s="132" t="s">
        <v>246</v>
      </c>
      <c r="F2" s="133" t="s">
        <v>247</v>
      </c>
      <c r="G2" s="135" t="s">
        <v>248</v>
      </c>
      <c r="H2" s="135" t="s">
        <v>249</v>
      </c>
      <c r="I2" s="153" t="s">
        <v>240</v>
      </c>
    </row>
    <row r="3" spans="1:9" ht="57" customHeight="1" x14ac:dyDescent="0.25">
      <c r="A3" s="137" t="str">
        <f>'Plan MIPG'!B7</f>
        <v>Gestión estratégica del talento humano</v>
      </c>
      <c r="B3" s="137" t="str">
        <f>'Plan MIPG'!D7</f>
        <v xml:space="preserve">             </v>
      </c>
      <c r="C3" s="162" t="str">
        <f>'Plan MIPG'!F7</f>
        <v>Realizar entrevista a los(as) candidatos(as) a los cargos vacantes en la entidad que se deban poblar a través de nombramientos provisionales y la aplicación de la evaluación de competencias comportamentales aplicada por el Departamento Administrativo del Servicio Civil Distrital - DASCD a los de libre nombramiento y remoción. Es de aclarar que el proceso de vinculación para poblar empleos en provisionalidad y de libre nombramiento tienen un comportamiento dinámico dependiendo de las necesidades del servicio (poblamiento de la planta).</v>
      </c>
      <c r="D3" s="154">
        <v>1</v>
      </c>
      <c r="E3" s="166">
        <f>'Plan MIPG'!V9</f>
        <v>0</v>
      </c>
      <c r="F3" s="154">
        <f>E3/D3</f>
        <v>0</v>
      </c>
      <c r="G3" s="155">
        <f>1/51</f>
        <v>1.9607843137254902E-2</v>
      </c>
      <c r="H3" s="156">
        <f>(G3*E3)/D3</f>
        <v>0</v>
      </c>
      <c r="I3" s="155">
        <f>H3/G3</f>
        <v>0</v>
      </c>
    </row>
    <row r="4" spans="1:9" ht="27" customHeight="1" x14ac:dyDescent="0.25">
      <c r="A4" s="137" t="str">
        <f>'Plan MIPG'!B12</f>
        <v>Gestión estratégica del talento humano</v>
      </c>
      <c r="B4" s="137">
        <f>'Plan MIPG'!D12</f>
        <v>0</v>
      </c>
      <c r="C4" s="162" t="str">
        <f>'Plan MIPG'!F12</f>
        <v>Aperturar los cohortes para que los/as nuevos servidores/as vinculados a la entidad desarrollen el proceso de capacitación.</v>
      </c>
      <c r="D4" s="154">
        <v>1</v>
      </c>
      <c r="E4" s="166">
        <f>'Plan MIPG'!V14</f>
        <v>0</v>
      </c>
      <c r="F4" s="154">
        <f t="shared" ref="F4:F53" si="0">E4/D4</f>
        <v>0</v>
      </c>
      <c r="G4" s="155">
        <f t="shared" ref="G4:G53" si="1">1/51</f>
        <v>1.9607843137254902E-2</v>
      </c>
      <c r="H4" s="156">
        <f t="shared" ref="H4:H53" si="2">(G4*E4)/D4</f>
        <v>0</v>
      </c>
      <c r="I4" s="155">
        <f t="shared" ref="I4:I53" si="3">H4/G4</f>
        <v>0</v>
      </c>
    </row>
    <row r="5" spans="1:9" ht="22.15" customHeight="1" x14ac:dyDescent="0.25">
      <c r="A5" s="137" t="str">
        <f>'Plan MIPG'!B17</f>
        <v>Integridad</v>
      </c>
      <c r="B5" s="137">
        <f>'Plan MIPG'!D17</f>
        <v>0</v>
      </c>
      <c r="C5" s="162" t="str">
        <f>'Plan MIPG'!F17</f>
        <v>Realizar capacitaciones orientadas al desarrollo de competencias directivas y gerenciales como liderazgo, planeación, toma de decisiones, dirección y desarrollo de personal y conocimiento del entorno, entre otros.</v>
      </c>
      <c r="D5" s="154">
        <v>1</v>
      </c>
      <c r="E5" s="166">
        <f>'Plan MIPG'!V19</f>
        <v>0</v>
      </c>
      <c r="F5" s="154">
        <f t="shared" si="0"/>
        <v>0</v>
      </c>
      <c r="G5" s="155">
        <f t="shared" si="1"/>
        <v>1.9607843137254902E-2</v>
      </c>
      <c r="H5" s="156">
        <f t="shared" si="2"/>
        <v>0</v>
      </c>
      <c r="I5" s="155">
        <f t="shared" si="3"/>
        <v>0</v>
      </c>
    </row>
    <row r="6" spans="1:9" ht="36.6" customHeight="1" x14ac:dyDescent="0.25">
      <c r="A6" s="137" t="str">
        <f>'Plan MIPG'!B22</f>
        <v>Integridad</v>
      </c>
      <c r="B6" s="137">
        <f>'Plan MIPG'!D22</f>
        <v>0</v>
      </c>
      <c r="C6" s="162" t="str">
        <f>'Plan MIPG'!F22</f>
        <v>Realizar campaña comunicacional relacionada con la responsabilidad que asiste a los(as) servidores(as) frente a la actualización de la declaración juramentada de Bienes y Rentas a través de SIDEAP.</v>
      </c>
      <c r="D6" s="154">
        <v>1</v>
      </c>
      <c r="E6" s="166">
        <f>'Plan MIPG'!V24</f>
        <v>0</v>
      </c>
      <c r="F6" s="154">
        <f t="shared" si="0"/>
        <v>0</v>
      </c>
      <c r="G6" s="155">
        <f t="shared" si="1"/>
        <v>1.9607843137254902E-2</v>
      </c>
      <c r="H6" s="156">
        <f t="shared" si="2"/>
        <v>0</v>
      </c>
      <c r="I6" s="155">
        <f t="shared" si="3"/>
        <v>0</v>
      </c>
    </row>
    <row r="7" spans="1:9" ht="27" customHeight="1" x14ac:dyDescent="0.25">
      <c r="A7" s="137" t="str">
        <f>'Plan MIPG'!B27</f>
        <v>Integridad</v>
      </c>
      <c r="B7" s="137">
        <f>'Plan MIPG'!D27</f>
        <v>0</v>
      </c>
      <c r="C7" s="162" t="str">
        <f>'Plan MIPG'!F27</f>
        <v>Realizar campaña comunicacional relacionada con la responsabilidad que asiste a los/as servidores/as frente a la actualización de la declaración proactiva de conflicto de intereses.</v>
      </c>
      <c r="D7" s="154">
        <v>1</v>
      </c>
      <c r="E7" s="166">
        <f>'Plan MIPG'!V29</f>
        <v>0</v>
      </c>
      <c r="F7" s="154">
        <f t="shared" si="0"/>
        <v>0</v>
      </c>
      <c r="G7" s="155">
        <f t="shared" si="1"/>
        <v>1.9607843137254902E-2</v>
      </c>
      <c r="H7" s="156">
        <f t="shared" si="2"/>
        <v>0</v>
      </c>
      <c r="I7" s="155">
        <f t="shared" si="3"/>
        <v>0</v>
      </c>
    </row>
    <row r="8" spans="1:9" ht="30" x14ac:dyDescent="0.25">
      <c r="A8" s="137" t="str">
        <f>'Plan MIPG'!B32</f>
        <v>Integridad</v>
      </c>
      <c r="B8" s="137">
        <f>'Plan MIPG'!D32</f>
        <v>0</v>
      </c>
      <c r="C8" s="162" t="str">
        <f>'Plan MIPG'!F32</f>
        <v xml:space="preserve">Realizar jornadas de sensibilización en materia de conflicto de intereses. </v>
      </c>
      <c r="D8" s="154">
        <v>1</v>
      </c>
      <c r="E8" s="166">
        <f>'Plan MIPG'!V34</f>
        <v>0</v>
      </c>
      <c r="F8" s="154">
        <f t="shared" si="0"/>
        <v>0</v>
      </c>
      <c r="G8" s="155">
        <f t="shared" si="1"/>
        <v>1.9607843137254902E-2</v>
      </c>
      <c r="H8" s="156">
        <f t="shared" si="2"/>
        <v>0</v>
      </c>
      <c r="I8" s="155">
        <f t="shared" si="3"/>
        <v>0</v>
      </c>
    </row>
    <row r="9" spans="1:9" ht="75" x14ac:dyDescent="0.25">
      <c r="A9" s="137" t="str">
        <f>'Plan MIPG'!B37</f>
        <v>Integridad</v>
      </c>
      <c r="B9" s="137">
        <f>'Plan MIPG'!D37</f>
        <v>0</v>
      </c>
      <c r="C9" s="162" t="str">
        <f>'Plan MIPG'!F37</f>
        <v>Realizar campaña comunicacional relacionada con la responsabilidad que asiste a los/as servidores/as frente a la publicación de la Declaración del Impuesto sobre le renta y complementario en cumplimiento a lo dispuesto en la Ley 2013 de 2019.</v>
      </c>
      <c r="D9" s="154">
        <v>1</v>
      </c>
      <c r="E9" s="166">
        <f>'Plan MIPG'!V39</f>
        <v>0</v>
      </c>
      <c r="F9" s="154">
        <f t="shared" si="0"/>
        <v>0</v>
      </c>
      <c r="G9" s="155">
        <f t="shared" si="1"/>
        <v>1.9607843137254902E-2</v>
      </c>
      <c r="H9" s="156">
        <f t="shared" si="2"/>
        <v>0</v>
      </c>
      <c r="I9" s="155">
        <f t="shared" si="3"/>
        <v>0</v>
      </c>
    </row>
    <row r="10" spans="1:9" ht="31.9" customHeight="1" x14ac:dyDescent="0.25">
      <c r="A10" s="137" t="str">
        <f>'Plan MIPG'!B42</f>
        <v>Integridad</v>
      </c>
      <c r="B10" s="137">
        <f>'Plan MIPG'!D42</f>
        <v>0</v>
      </c>
      <c r="C10" s="162" t="str">
        <f>'Plan MIPG'!F42</f>
        <v>Capacitar a los(as) servidores(as) en temas relacionados con transparencia y acceso a la información Pública.</v>
      </c>
      <c r="D10" s="154">
        <v>1</v>
      </c>
      <c r="E10" s="166">
        <f>'Plan MIPG'!V44</f>
        <v>0</v>
      </c>
      <c r="F10" s="154">
        <f t="shared" si="0"/>
        <v>0</v>
      </c>
      <c r="G10" s="155">
        <f t="shared" si="1"/>
        <v>1.9607843137254902E-2</v>
      </c>
      <c r="H10" s="156">
        <f t="shared" si="2"/>
        <v>0</v>
      </c>
      <c r="I10" s="155">
        <f t="shared" si="3"/>
        <v>0</v>
      </c>
    </row>
    <row r="11" spans="1:9" ht="38.450000000000003" customHeight="1" x14ac:dyDescent="0.25">
      <c r="A11" s="137" t="str">
        <f>'Plan MIPG'!B47</f>
        <v xml:space="preserve">Planeación institucional </v>
      </c>
      <c r="B11" s="137">
        <f>'Plan MIPG'!D47</f>
        <v>0</v>
      </c>
      <c r="C11" s="162" t="str">
        <f>'Plan MIPG'!F47</f>
        <v>Identificar o actualizar los riesgos que tengan relación con la política de integridad pública</v>
      </c>
      <c r="D11" s="154">
        <v>1</v>
      </c>
      <c r="E11" s="166">
        <f>'Plan MIPG'!V49</f>
        <v>0</v>
      </c>
      <c r="F11" s="154">
        <f t="shared" si="0"/>
        <v>0</v>
      </c>
      <c r="G11" s="155">
        <f t="shared" si="1"/>
        <v>1.9607843137254902E-2</v>
      </c>
      <c r="H11" s="156">
        <f t="shared" si="2"/>
        <v>0</v>
      </c>
      <c r="I11" s="155">
        <f t="shared" si="3"/>
        <v>0</v>
      </c>
    </row>
    <row r="12" spans="1:9" ht="45.6" customHeight="1" x14ac:dyDescent="0.25">
      <c r="A12" s="137" t="str">
        <f>'Plan MIPG'!B52</f>
        <v>Gestión presupuestal y eficiencia del gasto público</v>
      </c>
      <c r="B12" s="137">
        <f>'Plan MIPG'!D52</f>
        <v>0</v>
      </c>
      <c r="C12" s="162" t="str">
        <f>'Plan MIPG'!F52</f>
        <v>Realizar seguimiento mensual a la ejecución presupuestal por proyecto de inversión</v>
      </c>
      <c r="D12" s="154">
        <v>1</v>
      </c>
      <c r="E12" s="166">
        <f>'Plan MIPG'!V54</f>
        <v>0</v>
      </c>
      <c r="F12" s="154">
        <f>E12/D12</f>
        <v>0</v>
      </c>
      <c r="G12" s="155">
        <f t="shared" si="1"/>
        <v>1.9607843137254902E-2</v>
      </c>
      <c r="H12" s="156">
        <f t="shared" si="2"/>
        <v>0</v>
      </c>
      <c r="I12" s="155">
        <f t="shared" si="3"/>
        <v>0</v>
      </c>
    </row>
    <row r="13" spans="1:9" ht="38.450000000000003" customHeight="1" x14ac:dyDescent="0.25">
      <c r="A13" s="137" t="str">
        <f>'Plan MIPG'!B57</f>
        <v xml:space="preserve">Fortalecimiento organizacional y simplificación de procesos </v>
      </c>
      <c r="B13" s="137">
        <f>'Plan MIPG'!D57</f>
        <v>0</v>
      </c>
      <c r="C13" s="162" t="str">
        <f>'Plan MIPG'!F57</f>
        <v>Consolidar el estado y las gestiones adelantadas por los procesos institucionales en términos de indicadores de gestión, riesgos, planes de mejoramiento y documentos</v>
      </c>
      <c r="D13" s="154">
        <v>1</v>
      </c>
      <c r="E13" s="166">
        <f>'Plan MIPG'!V59</f>
        <v>0</v>
      </c>
      <c r="F13" s="154">
        <f t="shared" si="0"/>
        <v>0</v>
      </c>
      <c r="G13" s="155">
        <f t="shared" si="1"/>
        <v>1.9607843137254902E-2</v>
      </c>
      <c r="H13" s="156">
        <f t="shared" si="2"/>
        <v>0</v>
      </c>
      <c r="I13" s="155">
        <f t="shared" si="3"/>
        <v>0</v>
      </c>
    </row>
    <row r="14" spans="1:9" ht="37.9" customHeight="1" x14ac:dyDescent="0.25">
      <c r="A14" s="137" t="e">
        <f>'Plan MIPG'!#REF!</f>
        <v>#REF!</v>
      </c>
      <c r="B14" s="137" t="e">
        <f>'Plan MIPG'!#REF!</f>
        <v>#REF!</v>
      </c>
      <c r="C14" s="162" t="e">
        <f>'Plan MIPG'!#REF!</f>
        <v>#REF!</v>
      </c>
      <c r="D14" s="154">
        <v>1</v>
      </c>
      <c r="E14" s="166" t="e">
        <f>'Plan MIPG'!#REF!</f>
        <v>#REF!</v>
      </c>
      <c r="F14" s="154" t="e">
        <f t="shared" si="0"/>
        <v>#REF!</v>
      </c>
      <c r="G14" s="155">
        <f t="shared" si="1"/>
        <v>1.9607843137254902E-2</v>
      </c>
      <c r="H14" s="156" t="e">
        <f t="shared" si="2"/>
        <v>#REF!</v>
      </c>
      <c r="I14" s="155" t="e">
        <f t="shared" si="3"/>
        <v>#REF!</v>
      </c>
    </row>
    <row r="15" spans="1:9" ht="31.15" customHeight="1" x14ac:dyDescent="0.25">
      <c r="A15" s="137" t="str">
        <f>'Plan MIPG'!B62</f>
        <v>Racionalización de trámites</v>
      </c>
      <c r="B15" s="137">
        <f>'Plan MIPG'!D62</f>
        <v>0</v>
      </c>
      <c r="C15" s="162" t="str">
        <f>'Plan MIPG'!F62</f>
        <v>Hacer seguimiento al desarrollo de la estratégia de racionalización de trámites.</v>
      </c>
      <c r="D15" s="154">
        <v>1</v>
      </c>
      <c r="E15" s="166">
        <f>'Plan MIPG'!V64</f>
        <v>0</v>
      </c>
      <c r="F15" s="154">
        <f t="shared" si="0"/>
        <v>0</v>
      </c>
      <c r="G15" s="155">
        <f t="shared" si="1"/>
        <v>1.9607843137254902E-2</v>
      </c>
      <c r="H15" s="156">
        <f t="shared" si="2"/>
        <v>0</v>
      </c>
      <c r="I15" s="155">
        <f t="shared" si="3"/>
        <v>0</v>
      </c>
    </row>
    <row r="16" spans="1:9" ht="28.9" customHeight="1" x14ac:dyDescent="0.25">
      <c r="A16" s="137" t="str">
        <f>'Plan MIPG'!B67</f>
        <v>Participación ciudadana en la gestión pública</v>
      </c>
      <c r="B16" s="137">
        <f>'Plan MIPG'!D67</f>
        <v>0</v>
      </c>
      <c r="C16" s="162" t="str">
        <f>'Plan MIPG'!F67</f>
        <v>Gestionar piezas comunicacionales fomentando la participación ciudadana, trámites, OPAS y consultas de la entidad  para la vigencia 2024</v>
      </c>
      <c r="D16" s="154">
        <v>1</v>
      </c>
      <c r="E16" s="166">
        <f>'Plan MIPG'!V69</f>
        <v>0</v>
      </c>
      <c r="F16" s="154">
        <f t="shared" si="0"/>
        <v>0</v>
      </c>
      <c r="G16" s="155">
        <f t="shared" si="1"/>
        <v>1.9607843137254902E-2</v>
      </c>
      <c r="H16" s="156">
        <f t="shared" si="2"/>
        <v>0</v>
      </c>
      <c r="I16" s="155">
        <f t="shared" si="3"/>
        <v>0</v>
      </c>
    </row>
    <row r="17" spans="1:9" ht="31.9" customHeight="1" x14ac:dyDescent="0.25">
      <c r="A17" s="137" t="str">
        <f>'Plan MIPG'!B77</f>
        <v>Participación ciudadana en la gestión pública</v>
      </c>
      <c r="B17" s="137">
        <f>'Plan MIPG'!D77</f>
        <v>0</v>
      </c>
      <c r="C17" s="162" t="str">
        <f>'Plan MIPG'!F77</f>
        <v xml:space="preserve">Solicitar a las dependencias realizar la evaluación de las acividades en marco de rendición de cuentas y participación ciudadana </v>
      </c>
      <c r="D17" s="154">
        <v>1</v>
      </c>
      <c r="E17" s="166">
        <f>'Plan MIPG'!V79</f>
        <v>0</v>
      </c>
      <c r="F17" s="154">
        <f t="shared" si="0"/>
        <v>0</v>
      </c>
      <c r="G17" s="155">
        <f t="shared" si="1"/>
        <v>1.9607843137254902E-2</v>
      </c>
      <c r="H17" s="156">
        <f t="shared" si="2"/>
        <v>0</v>
      </c>
      <c r="I17" s="155">
        <f t="shared" si="3"/>
        <v>0</v>
      </c>
    </row>
    <row r="18" spans="1:9" ht="42" customHeight="1" x14ac:dyDescent="0.25">
      <c r="A18" s="137" t="str">
        <f>'Plan MIPG'!B82</f>
        <v xml:space="preserve">Seguimiento y evaluación del desempeño institucional </v>
      </c>
      <c r="B18" s="137">
        <f>'Plan MIPG'!D82</f>
        <v>0</v>
      </c>
      <c r="C18" s="162" t="str">
        <f>'Plan MIPG'!F82</f>
        <v>Realizar el seguimiento a los indicadores de gestión de los procesos</v>
      </c>
      <c r="D18" s="154">
        <v>1</v>
      </c>
      <c r="E18" s="166">
        <f>'Plan MIPG'!V84</f>
        <v>0.27</v>
      </c>
      <c r="F18" s="154">
        <f t="shared" si="0"/>
        <v>0.27</v>
      </c>
      <c r="G18" s="155">
        <f t="shared" si="1"/>
        <v>1.9607843137254902E-2</v>
      </c>
      <c r="H18" s="156">
        <f t="shared" si="2"/>
        <v>5.2941176470588241E-3</v>
      </c>
      <c r="I18" s="155">
        <f t="shared" si="3"/>
        <v>0.27</v>
      </c>
    </row>
    <row r="19" spans="1:9" ht="46.15" customHeight="1" x14ac:dyDescent="0.25">
      <c r="A19" s="137" t="str">
        <f>'Plan MIPG'!B87</f>
        <v>Transparencia, acceso a la información pública y lucha contra la corrupción</v>
      </c>
      <c r="B19" s="137">
        <f>'Plan MIPG'!D87</f>
        <v>0</v>
      </c>
      <c r="C19" s="162" t="str">
        <f>'Plan MIPG'!F87</f>
        <v>Solicitar pieza audiovisual en donde se informe a la ciudadanía acerca del  menú de transparencia y acceso a la información pública en  lenguaje étnico</v>
      </c>
      <c r="D19" s="154">
        <v>1</v>
      </c>
      <c r="E19" s="166">
        <f>'Plan MIPG'!V89</f>
        <v>0</v>
      </c>
      <c r="F19" s="154">
        <f t="shared" si="0"/>
        <v>0</v>
      </c>
      <c r="G19" s="155">
        <f t="shared" si="1"/>
        <v>1.9607843137254902E-2</v>
      </c>
      <c r="H19" s="156">
        <f t="shared" si="2"/>
        <v>0</v>
      </c>
      <c r="I19" s="155">
        <f t="shared" si="3"/>
        <v>0</v>
      </c>
    </row>
    <row r="20" spans="1:9" ht="40.15" customHeight="1" x14ac:dyDescent="0.25">
      <c r="A20" s="137" t="e">
        <f>'Plan MIPG'!#REF!</f>
        <v>#REF!</v>
      </c>
      <c r="B20" s="137" t="e">
        <f>'Plan MIPG'!#REF!</f>
        <v>#REF!</v>
      </c>
      <c r="C20" s="162" t="e">
        <f>'Plan MIPG'!#REF!</f>
        <v>#REF!</v>
      </c>
      <c r="D20" s="154">
        <v>1</v>
      </c>
      <c r="E20" s="166" t="e">
        <f>'Plan MIPG'!#REF!</f>
        <v>#REF!</v>
      </c>
      <c r="F20" s="154" t="e">
        <f t="shared" si="0"/>
        <v>#REF!</v>
      </c>
      <c r="G20" s="155">
        <f t="shared" si="1"/>
        <v>1.9607843137254902E-2</v>
      </c>
      <c r="H20" s="156" t="e">
        <f t="shared" si="2"/>
        <v>#REF!</v>
      </c>
      <c r="I20" s="155" t="e">
        <f t="shared" si="3"/>
        <v>#REF!</v>
      </c>
    </row>
    <row r="21" spans="1:9" ht="45" x14ac:dyDescent="0.25">
      <c r="A21" s="137" t="str">
        <f>'Plan MIPG'!B92</f>
        <v>Gestión de la información estadística</v>
      </c>
      <c r="B21" s="137">
        <f>'Plan MIPG'!D92</f>
        <v>0</v>
      </c>
      <c r="C21" s="162" t="str">
        <f>'Plan MIPG'!F92</f>
        <v>Diseñar una estrategia para el  diagnóstico, fortalecimiento y uso estadístico de registros administrativos misionales.</v>
      </c>
      <c r="D21" s="154">
        <v>1</v>
      </c>
      <c r="E21" s="166">
        <f>'Plan MIPG'!V94</f>
        <v>0</v>
      </c>
      <c r="F21" s="154">
        <f t="shared" si="0"/>
        <v>0</v>
      </c>
      <c r="G21" s="155">
        <f t="shared" si="1"/>
        <v>1.9607843137254902E-2</v>
      </c>
      <c r="H21" s="156">
        <f t="shared" si="2"/>
        <v>0</v>
      </c>
      <c r="I21" s="155">
        <f t="shared" si="3"/>
        <v>0</v>
      </c>
    </row>
    <row r="22" spans="1:9" ht="43.9" customHeight="1" x14ac:dyDescent="0.25">
      <c r="A22" s="137" t="str">
        <f>'Plan MIPG'!B102</f>
        <v>Gestión de la información estadística</v>
      </c>
      <c r="B22" s="137">
        <f>'Plan MIPG'!D102</f>
        <v>0</v>
      </c>
      <c r="C22" s="162" t="str">
        <f>'Plan MIPG'!F102</f>
        <v>Documentar las actividades referentes a la implementación de la política de Gestión de la Información Estadística en el sistema de gestión de calidad.</v>
      </c>
      <c r="D22" s="154">
        <v>1</v>
      </c>
      <c r="E22" s="166">
        <f>'Plan MIPG'!V104</f>
        <v>0</v>
      </c>
      <c r="F22" s="154">
        <f t="shared" si="0"/>
        <v>0</v>
      </c>
      <c r="G22" s="155">
        <f t="shared" si="1"/>
        <v>1.9607843137254902E-2</v>
      </c>
      <c r="H22" s="156">
        <f t="shared" si="2"/>
        <v>0</v>
      </c>
      <c r="I22" s="155">
        <f t="shared" si="3"/>
        <v>0</v>
      </c>
    </row>
    <row r="23" spans="1:9" ht="34.9" customHeight="1" x14ac:dyDescent="0.25">
      <c r="A23" s="137" t="str">
        <f>'Plan MIPG'!B107</f>
        <v>Gestión del conocimiento y la innovación</v>
      </c>
      <c r="B23" s="137">
        <f>'Plan MIPG'!D107</f>
        <v>0</v>
      </c>
      <c r="C23" s="162" t="str">
        <f>'Plan MIPG'!F107</f>
        <v xml:space="preserve">Identificar los riesgos relacionados con la fuga de capital intelectual de la entidad, documentarlos e incorproarlos al sistema de gestión de calidad, en articulación con la Dirección de Talento Humano. </v>
      </c>
      <c r="D23" s="154">
        <v>1</v>
      </c>
      <c r="E23" s="166">
        <f>'Plan MIPG'!V109</f>
        <v>0</v>
      </c>
      <c r="F23" s="154">
        <f t="shared" si="0"/>
        <v>0</v>
      </c>
      <c r="G23" s="155">
        <f t="shared" si="1"/>
        <v>1.9607843137254902E-2</v>
      </c>
      <c r="H23" s="156">
        <f t="shared" si="2"/>
        <v>0</v>
      </c>
      <c r="I23" s="155">
        <f t="shared" si="3"/>
        <v>0</v>
      </c>
    </row>
    <row r="24" spans="1:9" ht="37.15" customHeight="1" x14ac:dyDescent="0.25">
      <c r="A24" s="137" t="str">
        <f>'Plan MIPG'!B112</f>
        <v>Gestión del conocimiento y la innovación</v>
      </c>
      <c r="B24" s="137">
        <f>'Plan MIPG'!D112</f>
        <v>0</v>
      </c>
      <c r="C24" s="162" t="str">
        <f>'Plan MIPG'!F112</f>
        <v xml:space="preserve">Realizar la identificación, documentación, socialización y publicación de las buenas prácticas y lecciones aprendidas de gestión pública, de la Secretaría General. </v>
      </c>
      <c r="D24" s="154">
        <v>1</v>
      </c>
      <c r="E24" s="166">
        <f>'Plan MIPG'!V114</f>
        <v>0</v>
      </c>
      <c r="F24" s="154">
        <f t="shared" si="0"/>
        <v>0</v>
      </c>
      <c r="G24" s="155">
        <f t="shared" si="1"/>
        <v>1.9607843137254902E-2</v>
      </c>
      <c r="H24" s="156">
        <f t="shared" si="2"/>
        <v>0</v>
      </c>
      <c r="I24" s="155">
        <f t="shared" si="3"/>
        <v>0</v>
      </c>
    </row>
    <row r="25" spans="1:9" ht="30.6" customHeight="1" x14ac:dyDescent="0.25">
      <c r="A25" s="137" t="str">
        <f>'Plan MIPG'!B117</f>
        <v>Gestión del conocimiento y la innovación</v>
      </c>
      <c r="B25" s="137">
        <f>'Plan MIPG'!D117</f>
        <v>0</v>
      </c>
      <c r="C25" s="162" t="str">
        <f>'Plan MIPG'!F117</f>
        <v xml:space="preserve">Efectuar la revisión de la estrucutura del repositorio que contiene estudios, investigaciones y otras publicaciones de la entidad, numeral 9.3 del Botón de Transparencia, en coordinación con la Oficina de Tecnologías de la Información y las Comunicaciones. </v>
      </c>
      <c r="D25" s="154">
        <v>1</v>
      </c>
      <c r="E25" s="166">
        <f>'Plan MIPG'!V119</f>
        <v>0</v>
      </c>
      <c r="F25" s="154">
        <f t="shared" si="0"/>
        <v>0</v>
      </c>
      <c r="G25" s="155">
        <f t="shared" si="1"/>
        <v>1.9607843137254902E-2</v>
      </c>
      <c r="H25" s="156">
        <f t="shared" si="2"/>
        <v>0</v>
      </c>
      <c r="I25" s="155">
        <f t="shared" si="3"/>
        <v>0</v>
      </c>
    </row>
    <row r="26" spans="1:9" ht="36" customHeight="1" x14ac:dyDescent="0.25">
      <c r="A26" s="137" t="str">
        <f>'Plan MIPG'!B122</f>
        <v>Gestión del conocimiento y la innovación</v>
      </c>
      <c r="B26" s="137">
        <f>'Plan MIPG'!D122</f>
        <v>0</v>
      </c>
      <c r="C26" s="162" t="str">
        <f>'Plan MIPG'!F122</f>
        <v>Efectuar la articulación institucional entre la Dirección de Talento Humano, la Oficina Alta Consejería Distrital de Tecnologías de información y Cominicaciones (Equipo IBO), la Dirección Distrtal de Desarrollo Institucional y la Oficina Asesora de Planeación, para fortalecer los procesos de ideación e innovación en la Secretaría General.</v>
      </c>
      <c r="D26" s="154">
        <v>1</v>
      </c>
      <c r="E26" s="166">
        <f>'Plan MIPG'!V124</f>
        <v>0</v>
      </c>
      <c r="F26" s="154">
        <f t="shared" si="0"/>
        <v>0</v>
      </c>
      <c r="G26" s="155">
        <f t="shared" si="1"/>
        <v>1.9607843137254902E-2</v>
      </c>
      <c r="H26" s="156">
        <f t="shared" si="2"/>
        <v>0</v>
      </c>
      <c r="I26" s="155">
        <f t="shared" si="3"/>
        <v>0</v>
      </c>
    </row>
    <row r="27" spans="1:9" ht="34.15" customHeight="1" x14ac:dyDescent="0.25">
      <c r="A27" s="137" t="str">
        <f>'Plan MIPG'!B127</f>
        <v>Gestión del conocimiento y la innovación</v>
      </c>
      <c r="B27" s="137">
        <f>'Plan MIPG'!D127</f>
        <v>0</v>
      </c>
      <c r="C27" s="162" t="str">
        <f>'Plan MIPG'!F127</f>
        <v>Realizar el acompañamiento a las dependencias de la Secretaría General para la actualización de la caracterización de usuarios y grupos de interés de la entidad.</v>
      </c>
      <c r="D27" s="154">
        <v>1</v>
      </c>
      <c r="E27" s="166">
        <f>'Plan MIPG'!V129</f>
        <v>0</v>
      </c>
      <c r="F27" s="154">
        <f t="shared" si="0"/>
        <v>0</v>
      </c>
      <c r="G27" s="155">
        <f t="shared" si="1"/>
        <v>1.9607843137254902E-2</v>
      </c>
      <c r="H27" s="156">
        <f t="shared" si="2"/>
        <v>0</v>
      </c>
      <c r="I27" s="155">
        <f t="shared" si="3"/>
        <v>0</v>
      </c>
    </row>
    <row r="28" spans="1:9" ht="41.45" customHeight="1" x14ac:dyDescent="0.25">
      <c r="A28" s="137" t="e">
        <f>'Plan MIPG'!#REF!</f>
        <v>#REF!</v>
      </c>
      <c r="B28" s="137" t="e">
        <f>'Plan MIPG'!#REF!</f>
        <v>#REF!</v>
      </c>
      <c r="C28" s="162" t="e">
        <f>'Plan MIPG'!#REF!</f>
        <v>#REF!</v>
      </c>
      <c r="D28" s="154">
        <v>1</v>
      </c>
      <c r="E28" s="166" t="e">
        <f>'Plan MIPG'!#REF!</f>
        <v>#REF!</v>
      </c>
      <c r="F28" s="154" t="e">
        <f t="shared" si="0"/>
        <v>#REF!</v>
      </c>
      <c r="G28" s="155">
        <f t="shared" si="1"/>
        <v>1.9607843137254902E-2</v>
      </c>
      <c r="H28" s="156" t="e">
        <f t="shared" si="2"/>
        <v>#REF!</v>
      </c>
      <c r="I28" s="155" t="e">
        <f t="shared" si="3"/>
        <v>#REF!</v>
      </c>
    </row>
    <row r="29" spans="1:9" ht="43.15" customHeight="1" x14ac:dyDescent="0.25">
      <c r="A29" s="137" t="e">
        <f>'Plan MIPG'!#REF!</f>
        <v>#REF!</v>
      </c>
      <c r="B29" s="137" t="e">
        <f>'Plan MIPG'!#REF!</f>
        <v>#REF!</v>
      </c>
      <c r="C29" s="162" t="e">
        <f>'Plan MIPG'!#REF!</f>
        <v>#REF!</v>
      </c>
      <c r="D29" s="154">
        <v>1</v>
      </c>
      <c r="E29" s="166" t="e">
        <f>'Plan MIPG'!#REF!</f>
        <v>#REF!</v>
      </c>
      <c r="F29" s="154" t="e">
        <f t="shared" si="0"/>
        <v>#REF!</v>
      </c>
      <c r="G29" s="155">
        <f t="shared" si="1"/>
        <v>1.9607843137254902E-2</v>
      </c>
      <c r="H29" s="156" t="e">
        <f t="shared" si="2"/>
        <v>#REF!</v>
      </c>
      <c r="I29" s="155" t="e">
        <f t="shared" si="3"/>
        <v>#REF!</v>
      </c>
    </row>
    <row r="30" spans="1:9" ht="40.15" customHeight="1" x14ac:dyDescent="0.25">
      <c r="A30" s="137" t="str">
        <f>'Plan MIPG'!B132</f>
        <v>Control Interno</v>
      </c>
      <c r="B30" s="137">
        <f>'Plan MIPG'!D132</f>
        <v>0</v>
      </c>
      <c r="C30" s="162" t="str">
        <f>'Plan MIPG'!F132</f>
        <v>Consolidar el Mapa de riesgos de gestión y corrupción de los procesos institucionales y proyectos de inversión y realizar seguimiento</v>
      </c>
      <c r="D30" s="154">
        <v>1</v>
      </c>
      <c r="E30" s="166">
        <f>'Plan MIPG'!V134</f>
        <v>0</v>
      </c>
      <c r="F30" s="154">
        <f t="shared" si="0"/>
        <v>0</v>
      </c>
      <c r="G30" s="155">
        <f t="shared" si="1"/>
        <v>1.9607843137254902E-2</v>
      </c>
      <c r="H30" s="156">
        <f t="shared" si="2"/>
        <v>0</v>
      </c>
      <c r="I30" s="155">
        <f t="shared" si="3"/>
        <v>0</v>
      </c>
    </row>
    <row r="31" spans="1:9" ht="42.6" customHeight="1" x14ac:dyDescent="0.25">
      <c r="A31" s="137" t="str">
        <f>'Plan MIPG'!B137</f>
        <v>Compras y contratación pública</v>
      </c>
      <c r="B31" s="137">
        <f>'Plan MIPG'!D137</f>
        <v>0</v>
      </c>
      <c r="C31" s="162" t="str">
        <f>'Plan MIPG'!F137</f>
        <v>Realizar 1 mesa bimestral de seguimiento y monitoreo al Plan Anual de Adquisiciones y a las liquidaciones  en donde participen los enlaces de cada ordenación del gasto</v>
      </c>
      <c r="D31" s="154">
        <v>1</v>
      </c>
      <c r="E31" s="166">
        <f>'Plan MIPG'!V139</f>
        <v>0</v>
      </c>
      <c r="F31" s="154">
        <f t="shared" si="0"/>
        <v>0</v>
      </c>
      <c r="G31" s="155">
        <f t="shared" si="1"/>
        <v>1.9607843137254902E-2</v>
      </c>
      <c r="H31" s="156">
        <f t="shared" si="2"/>
        <v>0</v>
      </c>
      <c r="I31" s="155">
        <f t="shared" si="3"/>
        <v>0</v>
      </c>
    </row>
    <row r="32" spans="1:9" ht="40.9" customHeight="1" x14ac:dyDescent="0.25">
      <c r="A32" s="137" t="str">
        <f>'Plan MIPG'!B142</f>
        <v>Compras y contratación pública</v>
      </c>
      <c r="B32" s="137">
        <f>'Plan MIPG'!D142</f>
        <v>0</v>
      </c>
      <c r="C32" s="162" t="str">
        <f>'Plan MIPG'!F142</f>
        <v>Desarrollar dos (2) jornadas de socializaciones y/o talleres con los enlaces contractuales de cada dependencia sobre la estructuración de estudios y documentos previos así como lo referido al análisis del sector y estudios de mercado en el proceso de contratación</v>
      </c>
      <c r="D32" s="154">
        <v>1</v>
      </c>
      <c r="E32" s="166">
        <f>'Plan MIPG'!V144</f>
        <v>0</v>
      </c>
      <c r="F32" s="154">
        <f t="shared" si="0"/>
        <v>0</v>
      </c>
      <c r="G32" s="155">
        <f t="shared" si="1"/>
        <v>1.9607843137254902E-2</v>
      </c>
      <c r="H32" s="156">
        <f t="shared" si="2"/>
        <v>0</v>
      </c>
      <c r="I32" s="155">
        <f t="shared" si="3"/>
        <v>0</v>
      </c>
    </row>
    <row r="33" spans="1:9" ht="34.15" customHeight="1" x14ac:dyDescent="0.25">
      <c r="A33" s="137" t="str">
        <f>'Plan MIPG'!B147</f>
        <v>Compras y contratación pública</v>
      </c>
      <c r="B33" s="137">
        <f>'Plan MIPG'!D147</f>
        <v>0</v>
      </c>
      <c r="C33" s="162" t="str">
        <f>'Plan MIPG'!F147</f>
        <v>Desarrollar dos (2) jornadas de socialización y/o talleres con los enlaces contractuales de cada dependencia acerca del cumplimiento a lo establecido en el Manual de Supervisión y el manejo de la plataforma SECOP 2 para la publicación de la información de ejecución contractual.</v>
      </c>
      <c r="D33" s="154">
        <v>1</v>
      </c>
      <c r="E33" s="166">
        <f>'Plan MIPG'!V149</f>
        <v>0</v>
      </c>
      <c r="F33" s="154">
        <f t="shared" si="0"/>
        <v>0</v>
      </c>
      <c r="G33" s="155">
        <f t="shared" si="1"/>
        <v>1.9607843137254902E-2</v>
      </c>
      <c r="H33" s="156">
        <f t="shared" si="2"/>
        <v>0</v>
      </c>
      <c r="I33" s="155">
        <f t="shared" si="3"/>
        <v>0</v>
      </c>
    </row>
    <row r="34" spans="1:9" ht="30" x14ac:dyDescent="0.25">
      <c r="A34" s="137" t="str">
        <f>'Plan MIPG'!B152</f>
        <v>Gobierno digital</v>
      </c>
      <c r="B34" s="137">
        <f>'Plan MIPG'!D152</f>
        <v>0</v>
      </c>
      <c r="C34" s="162" t="str">
        <f>'Plan MIPG'!F152</f>
        <v>Vincular grupos de valor para la toma de decisiones sobre la implementacion de la politica de gobierno digital</v>
      </c>
      <c r="D34" s="157">
        <v>1</v>
      </c>
      <c r="E34" s="165">
        <f>'Plan MIPG'!V154</f>
        <v>0</v>
      </c>
      <c r="F34" s="157">
        <f t="shared" si="0"/>
        <v>0</v>
      </c>
      <c r="G34" s="158">
        <f t="shared" si="1"/>
        <v>1.9607843137254902E-2</v>
      </c>
      <c r="H34" s="159">
        <f t="shared" si="2"/>
        <v>0</v>
      </c>
      <c r="I34" s="158">
        <f t="shared" si="3"/>
        <v>0</v>
      </c>
    </row>
    <row r="35" spans="1:9" ht="39.6" customHeight="1" x14ac:dyDescent="0.25">
      <c r="A35" s="137" t="str">
        <f>'Plan MIPG'!B157</f>
        <v>Gobierno digital</v>
      </c>
      <c r="B35" s="137">
        <f>'Plan MIPG'!D157</f>
        <v>0</v>
      </c>
      <c r="C35" s="162" t="str">
        <f>'Plan MIPG'!F157</f>
        <v>Documentar e implementar un modelo de gobierno de datos</v>
      </c>
      <c r="D35" s="154">
        <v>1</v>
      </c>
      <c r="E35" s="166">
        <f>'Plan MIPG'!V159</f>
        <v>0</v>
      </c>
      <c r="F35" s="154">
        <f t="shared" si="0"/>
        <v>0</v>
      </c>
      <c r="G35" s="155">
        <f t="shared" si="1"/>
        <v>1.9607843137254902E-2</v>
      </c>
      <c r="H35" s="156">
        <f t="shared" si="2"/>
        <v>0</v>
      </c>
      <c r="I35" s="155">
        <f t="shared" si="3"/>
        <v>0</v>
      </c>
    </row>
    <row r="36" spans="1:9" ht="60" x14ac:dyDescent="0.25">
      <c r="A36" s="137" t="str">
        <f>'Plan MIPG'!B162</f>
        <v>Gobierno digital</v>
      </c>
      <c r="B36" s="137">
        <f>'Plan MIPG'!D162</f>
        <v>0</v>
      </c>
      <c r="C36" s="162" t="str">
        <f>'Plan MIPG'!F162</f>
        <v>Incorporar los modelos del marco de referencia de arquitectura  empresarial (Modelo de Arquitectura Empresarial, Modelo de Gestion y Gobierno TI, Modelo Gestion de proyectos TI)</v>
      </c>
      <c r="D36" s="154">
        <v>1</v>
      </c>
      <c r="E36" s="166">
        <f>'Plan MIPG'!V164</f>
        <v>0</v>
      </c>
      <c r="F36" s="154">
        <f t="shared" si="0"/>
        <v>0</v>
      </c>
      <c r="G36" s="155">
        <f t="shared" si="1"/>
        <v>1.9607843137254902E-2</v>
      </c>
      <c r="H36" s="156">
        <f t="shared" si="2"/>
        <v>0</v>
      </c>
      <c r="I36" s="155">
        <f t="shared" si="3"/>
        <v>0</v>
      </c>
    </row>
    <row r="37" spans="1:9" ht="48.6" customHeight="1" x14ac:dyDescent="0.25">
      <c r="A37" s="137" t="e">
        <f>'Plan MIPG'!#REF!</f>
        <v>#REF!</v>
      </c>
      <c r="B37" s="137" t="e">
        <f>'Plan MIPG'!#REF!</f>
        <v>#REF!</v>
      </c>
      <c r="C37" s="162" t="e">
        <f>'Plan MIPG'!#REF!</f>
        <v>#REF!</v>
      </c>
      <c r="D37" s="154">
        <v>1</v>
      </c>
      <c r="E37" s="166" t="e">
        <f>'Plan MIPG'!#REF!</f>
        <v>#REF!</v>
      </c>
      <c r="F37" s="154" t="e">
        <f t="shared" si="0"/>
        <v>#REF!</v>
      </c>
      <c r="G37" s="155">
        <f t="shared" si="1"/>
        <v>1.9607843137254902E-2</v>
      </c>
      <c r="H37" s="156" t="e">
        <f t="shared" si="2"/>
        <v>#REF!</v>
      </c>
      <c r="I37" s="155" t="e">
        <f t="shared" si="3"/>
        <v>#REF!</v>
      </c>
    </row>
    <row r="38" spans="1:9" ht="50.45" customHeight="1" x14ac:dyDescent="0.25">
      <c r="A38" s="137" t="str">
        <f>'Plan MIPG'!B212</f>
        <v>Defensa jurídica</v>
      </c>
      <c r="B38" s="137">
        <f>'Plan MIPG'!D212</f>
        <v>0</v>
      </c>
      <c r="C38" s="162" t="str">
        <f>'Plan MIPG'!F212</f>
        <v xml:space="preserve">Realizar seguimiento a los ítems establecidos en la herramienta de Autodiagnóstico de la Política de Defensa Jurídica, establecida por el Departamento Administrativo de la Función Publica. </v>
      </c>
      <c r="D38" s="154">
        <v>1</v>
      </c>
      <c r="E38" s="166">
        <f>'Plan MIPG'!V214</f>
        <v>0</v>
      </c>
      <c r="F38" s="154">
        <f t="shared" si="0"/>
        <v>0</v>
      </c>
      <c r="G38" s="155">
        <f t="shared" si="1"/>
        <v>1.9607843137254902E-2</v>
      </c>
      <c r="H38" s="156">
        <f t="shared" si="2"/>
        <v>0</v>
      </c>
      <c r="I38" s="155">
        <f t="shared" si="3"/>
        <v>0</v>
      </c>
    </row>
    <row r="39" spans="1:9" ht="42" customHeight="1" x14ac:dyDescent="0.25">
      <c r="A39" s="137" t="str">
        <f>'Plan MIPG'!B217</f>
        <v>Mejora normativa</v>
      </c>
      <c r="B39" s="137">
        <f>'Plan MIPG'!D217</f>
        <v>0</v>
      </c>
      <c r="C39" s="162" t="str">
        <f>'Plan MIPG'!F217</f>
        <v xml:space="preserve">Publicar en Legalbog los proyectos de actos administrativos específicos de regulación y la información en que se fundamenten, con el objeto de recibir opiniones, sugerencias o propuestas alternativas por parte de los interesados. </v>
      </c>
      <c r="D39" s="154">
        <v>1</v>
      </c>
      <c r="E39" s="166">
        <f>'Plan MIPG'!V219</f>
        <v>0</v>
      </c>
      <c r="F39" s="154">
        <f t="shared" si="0"/>
        <v>0</v>
      </c>
      <c r="G39" s="155">
        <f t="shared" si="1"/>
        <v>1.9607843137254902E-2</v>
      </c>
      <c r="H39" s="156">
        <f t="shared" si="2"/>
        <v>0</v>
      </c>
      <c r="I39" s="155">
        <f t="shared" si="3"/>
        <v>0</v>
      </c>
    </row>
    <row r="40" spans="1:9" ht="33.6" customHeight="1" x14ac:dyDescent="0.25">
      <c r="A40" s="137" t="str">
        <f>'Plan MIPG'!B222</f>
        <v>Servicio al ciudadano</v>
      </c>
      <c r="B40" s="137">
        <f>'Plan MIPG'!D222</f>
        <v>0</v>
      </c>
      <c r="C40" s="162" t="str">
        <f>'Plan MIPG'!F222</f>
        <v>Realizar seguimiento y control de las actividades de Inspección Vigilancia y Control que adelantan las entidades del Sistema Unificado de Inspección Vigilancia y Control SUDIVC</v>
      </c>
      <c r="D40" s="154">
        <v>1</v>
      </c>
      <c r="E40" s="166">
        <f>'Plan MIPG'!V224</f>
        <v>0</v>
      </c>
      <c r="F40" s="154">
        <f t="shared" si="0"/>
        <v>0</v>
      </c>
      <c r="G40" s="155">
        <f t="shared" si="1"/>
        <v>1.9607843137254902E-2</v>
      </c>
      <c r="H40" s="156">
        <f t="shared" si="2"/>
        <v>0</v>
      </c>
      <c r="I40" s="155">
        <f t="shared" si="3"/>
        <v>0</v>
      </c>
    </row>
    <row r="41" spans="1:9" ht="45" x14ac:dyDescent="0.25">
      <c r="A41" s="137" t="str">
        <f>'Plan MIPG'!B227</f>
        <v>Servicio al ciudadano</v>
      </c>
      <c r="B41" s="137">
        <f>'Plan MIPG'!D227</f>
        <v>0</v>
      </c>
      <c r="C41" s="162" t="str">
        <f>'Plan MIPG'!F227</f>
        <v>Realizar acompañamiento a las entidades distritales en la implementación del Modelo Distrital de Relacionamiento con la Ciudadanía.</v>
      </c>
      <c r="D41" s="157">
        <v>1</v>
      </c>
      <c r="E41" s="165">
        <f>'Plan MIPG'!V229</f>
        <v>0</v>
      </c>
      <c r="F41" s="157">
        <f t="shared" si="0"/>
        <v>0</v>
      </c>
      <c r="G41" s="158">
        <f t="shared" si="1"/>
        <v>1.9607843137254902E-2</v>
      </c>
      <c r="H41" s="159">
        <f t="shared" si="2"/>
        <v>0</v>
      </c>
      <c r="I41" s="158">
        <f t="shared" si="3"/>
        <v>0</v>
      </c>
    </row>
    <row r="42" spans="1:9" ht="40.15" customHeight="1" x14ac:dyDescent="0.25">
      <c r="A42" s="137" t="str">
        <f>'Plan MIPG'!B232</f>
        <v>Servicio al ciudadano</v>
      </c>
      <c r="B42" s="137">
        <f>'Plan MIPG'!D232</f>
        <v>0</v>
      </c>
      <c r="C42" s="162" t="str">
        <f>'Plan MIPG'!F232</f>
        <v>Realizar seguimiento al 100 % de las actividades planeadas por la Secretaría General para la implementación del Modelo Distrital de Relacionamiento con la Ciudadanía.</v>
      </c>
      <c r="D42" s="154">
        <v>1</v>
      </c>
      <c r="E42" s="166">
        <f>'Plan MIPG'!V234</f>
        <v>0</v>
      </c>
      <c r="F42" s="154">
        <f t="shared" si="0"/>
        <v>0</v>
      </c>
      <c r="G42" s="155">
        <f t="shared" si="1"/>
        <v>1.9607843137254902E-2</v>
      </c>
      <c r="H42" s="156">
        <f t="shared" si="2"/>
        <v>0</v>
      </c>
      <c r="I42" s="155">
        <f t="shared" si="3"/>
        <v>0</v>
      </c>
    </row>
    <row r="43" spans="1:9" ht="42" customHeight="1" x14ac:dyDescent="0.25">
      <c r="A43" s="137" t="str">
        <f>'Plan MIPG'!B237</f>
        <v>Servicio al ciudadano</v>
      </c>
      <c r="B43" s="137">
        <f>'Plan MIPG'!D237</f>
        <v>0</v>
      </c>
      <c r="C43" s="162" t="str">
        <f>'Plan MIPG'!F237</f>
        <v>Realizar medición de la satisfacción de la ciudadanía y la efectividad en la prestación del servicio en las entidades distritales.</v>
      </c>
      <c r="D43" s="154">
        <v>1</v>
      </c>
      <c r="E43" s="166">
        <f>'Plan MIPG'!V239</f>
        <v>0</v>
      </c>
      <c r="F43" s="154">
        <f t="shared" si="0"/>
        <v>0</v>
      </c>
      <c r="G43" s="155">
        <f t="shared" si="1"/>
        <v>1.9607843137254902E-2</v>
      </c>
      <c r="H43" s="156">
        <f t="shared" si="2"/>
        <v>0</v>
      </c>
      <c r="I43" s="155">
        <f t="shared" si="3"/>
        <v>0</v>
      </c>
    </row>
    <row r="44" spans="1:9" ht="46.9" customHeight="1" x14ac:dyDescent="0.25">
      <c r="A44" s="137" t="str">
        <f>'Plan MIPG'!B247</f>
        <v>Servicio al ciudadano</v>
      </c>
      <c r="B44" s="137">
        <f>'Plan MIPG'!D247</f>
        <v>0</v>
      </c>
      <c r="C44" s="162" t="str">
        <f>'Plan MIPG'!F247</f>
        <v>Implementar estrategias de mejoramiento continuo e innovación en los canales de atención disponibles en la Red CADE, mediante actividades que faciliten la atención con calidad a la ciudadanía con enfoque diferencial y preferencial, así como, actividades de fortalecimiento de estrategias de atención de servicio a la ciudadanía acorde a sus características poblacionales y particulares.</v>
      </c>
      <c r="D44" s="154">
        <v>1</v>
      </c>
      <c r="E44" s="166">
        <f>'Plan MIPG'!V249</f>
        <v>0</v>
      </c>
      <c r="F44" s="154">
        <f t="shared" si="0"/>
        <v>0</v>
      </c>
      <c r="G44" s="155">
        <f t="shared" si="1"/>
        <v>1.9607843137254902E-2</v>
      </c>
      <c r="H44" s="156">
        <f t="shared" si="2"/>
        <v>0</v>
      </c>
      <c r="I44" s="155">
        <f t="shared" si="3"/>
        <v>0</v>
      </c>
    </row>
    <row r="45" spans="1:9" ht="30" x14ac:dyDescent="0.25">
      <c r="A45" s="137" t="str">
        <f>'Plan MIPG'!B252</f>
        <v>Componente ambiental</v>
      </c>
      <c r="B45" s="137">
        <f>'Plan MIPG'!D252</f>
        <v>0</v>
      </c>
      <c r="C45" s="162" t="str">
        <f>'Plan MIPG'!F252</f>
        <v>Realizar los diagnósticos ambientales en las sedes de la entidad, para la implementación de la gestión ambiental</v>
      </c>
      <c r="D45" s="154">
        <v>1</v>
      </c>
      <c r="E45" s="166">
        <f>'Plan MIPG'!V254</f>
        <v>0</v>
      </c>
      <c r="F45" s="154">
        <f t="shared" si="0"/>
        <v>0</v>
      </c>
      <c r="G45" s="155">
        <f t="shared" si="1"/>
        <v>1.9607843137254902E-2</v>
      </c>
      <c r="H45" s="156">
        <f t="shared" si="2"/>
        <v>0</v>
      </c>
      <c r="I45" s="155">
        <f t="shared" si="3"/>
        <v>0</v>
      </c>
    </row>
    <row r="46" spans="1:9" ht="30" x14ac:dyDescent="0.25">
      <c r="A46" s="137" t="str">
        <f>'Plan MIPG'!B257</f>
        <v>Archivos y gestión documental</v>
      </c>
      <c r="B46" s="137">
        <f>'Plan MIPG'!D257</f>
        <v>0</v>
      </c>
      <c r="C46" s="162" t="str">
        <f>'Plan MIPG'!F257</f>
        <v>Actualizar e implementar la política de Gestión Documental</v>
      </c>
      <c r="D46" s="154">
        <v>1</v>
      </c>
      <c r="E46" s="166">
        <f>'Plan MIPG'!V259</f>
        <v>0</v>
      </c>
      <c r="F46" s="154">
        <f t="shared" si="0"/>
        <v>0</v>
      </c>
      <c r="G46" s="155">
        <f t="shared" si="1"/>
        <v>1.9607843137254902E-2</v>
      </c>
      <c r="H46" s="156">
        <f t="shared" si="2"/>
        <v>0</v>
      </c>
      <c r="I46" s="155">
        <f t="shared" si="3"/>
        <v>0</v>
      </c>
    </row>
    <row r="47" spans="1:9" ht="30" x14ac:dyDescent="0.25">
      <c r="A47" s="137" t="str">
        <f>'Plan MIPG'!B262</f>
        <v>Archivos y gestión documental</v>
      </c>
      <c r="B47" s="137">
        <f>'Plan MIPG'!D262</f>
        <v>0</v>
      </c>
      <c r="C47" s="162" t="str">
        <f>'Plan MIPG'!F262</f>
        <v>Definición y desarrollo de estrategias para posicionar la gestión documental en la entidad</v>
      </c>
      <c r="D47" s="154">
        <v>1</v>
      </c>
      <c r="E47" s="166">
        <f>'Plan MIPG'!V264</f>
        <v>0</v>
      </c>
      <c r="F47" s="154">
        <f t="shared" si="0"/>
        <v>0</v>
      </c>
      <c r="G47" s="155">
        <f t="shared" si="1"/>
        <v>1.9607843137254902E-2</v>
      </c>
      <c r="H47" s="156">
        <f t="shared" si="2"/>
        <v>0</v>
      </c>
      <c r="I47" s="155">
        <f t="shared" si="3"/>
        <v>0</v>
      </c>
    </row>
    <row r="48" spans="1:9" ht="30" x14ac:dyDescent="0.25">
      <c r="A48" s="137" t="str">
        <f>'Plan MIPG'!B267</f>
        <v>Archivos y gestión documental</v>
      </c>
      <c r="B48" s="137">
        <f>'Plan MIPG'!D267</f>
        <v>0</v>
      </c>
      <c r="C48" s="162" t="str">
        <f>'Plan MIPG'!F267</f>
        <v>Actualizar los procedimientos de gestión documental y documentos asociados</v>
      </c>
      <c r="D48" s="154">
        <v>1</v>
      </c>
      <c r="E48" s="166">
        <f>'Plan MIPG'!V269</f>
        <v>0</v>
      </c>
      <c r="F48" s="154">
        <f t="shared" si="0"/>
        <v>0</v>
      </c>
      <c r="G48" s="155">
        <f t="shared" si="1"/>
        <v>1.9607843137254902E-2</v>
      </c>
      <c r="H48" s="156">
        <f t="shared" si="2"/>
        <v>0</v>
      </c>
      <c r="I48" s="155">
        <f t="shared" si="3"/>
        <v>0</v>
      </c>
    </row>
    <row r="49" spans="1:9" ht="42" customHeight="1" x14ac:dyDescent="0.25">
      <c r="A49" s="137" t="e">
        <f>'Plan MIPG'!#REF!</f>
        <v>#REF!</v>
      </c>
      <c r="B49" s="137" t="e">
        <f>'Plan MIPG'!#REF!</f>
        <v>#REF!</v>
      </c>
      <c r="C49" s="162" t="e">
        <f>'Plan MIPG'!#REF!</f>
        <v>#REF!</v>
      </c>
      <c r="D49" s="154">
        <v>1</v>
      </c>
      <c r="E49" s="166" t="e">
        <f>'Plan MIPG'!#REF!</f>
        <v>#REF!</v>
      </c>
      <c r="F49" s="154" t="e">
        <f t="shared" si="0"/>
        <v>#REF!</v>
      </c>
      <c r="G49" s="155">
        <f t="shared" si="1"/>
        <v>1.9607843137254902E-2</v>
      </c>
      <c r="H49" s="156" t="e">
        <f t="shared" si="2"/>
        <v>#REF!</v>
      </c>
      <c r="I49" s="155" t="e">
        <f t="shared" si="3"/>
        <v>#REF!</v>
      </c>
    </row>
    <row r="50" spans="1:9" ht="40.15" customHeight="1" x14ac:dyDescent="0.25">
      <c r="A50" s="137" t="e">
        <f>'Plan MIPG'!#REF!</f>
        <v>#REF!</v>
      </c>
      <c r="B50" s="137" t="e">
        <f>'Plan MIPG'!#REF!</f>
        <v>#REF!</v>
      </c>
      <c r="C50" s="162" t="e">
        <f>'Plan MIPG'!#REF!</f>
        <v>#REF!</v>
      </c>
      <c r="D50" s="154">
        <v>1</v>
      </c>
      <c r="E50" s="166" t="e">
        <f>'Plan MIPG'!#REF!</f>
        <v>#REF!</v>
      </c>
      <c r="F50" s="154" t="e">
        <f t="shared" si="0"/>
        <v>#REF!</v>
      </c>
      <c r="G50" s="155">
        <f t="shared" si="1"/>
        <v>1.9607843137254902E-2</v>
      </c>
      <c r="H50" s="156" t="e">
        <f t="shared" si="2"/>
        <v>#REF!</v>
      </c>
      <c r="I50" s="155" t="e">
        <f t="shared" si="3"/>
        <v>#REF!</v>
      </c>
    </row>
    <row r="51" spans="1:9" ht="48" customHeight="1" x14ac:dyDescent="0.25">
      <c r="A51" s="137" t="e">
        <f>'Plan MIPG'!#REF!</f>
        <v>#REF!</v>
      </c>
      <c r="B51" s="137" t="e">
        <f>'Plan MIPG'!#REF!</f>
        <v>#REF!</v>
      </c>
      <c r="C51" s="162" t="e">
        <f>'Plan MIPG'!#REF!</f>
        <v>#REF!</v>
      </c>
      <c r="D51" s="154">
        <v>1</v>
      </c>
      <c r="E51" s="166" t="e">
        <f>'Plan MIPG'!#REF!</f>
        <v>#REF!</v>
      </c>
      <c r="F51" s="154" t="e">
        <f t="shared" si="0"/>
        <v>#REF!</v>
      </c>
      <c r="G51" s="155">
        <f t="shared" si="1"/>
        <v>1.9607843137254902E-2</v>
      </c>
      <c r="H51" s="156" t="e">
        <f t="shared" si="2"/>
        <v>#REF!</v>
      </c>
      <c r="I51" s="155" t="e">
        <f t="shared" si="3"/>
        <v>#REF!</v>
      </c>
    </row>
    <row r="52" spans="1:9" ht="49.9" customHeight="1" x14ac:dyDescent="0.25">
      <c r="A52" s="137" t="e">
        <f>'Plan MIPG'!#REF!</f>
        <v>#REF!</v>
      </c>
      <c r="B52" s="137" t="e">
        <f>'Plan MIPG'!#REF!</f>
        <v>#REF!</v>
      </c>
      <c r="C52" s="162" t="e">
        <f>'Plan MIPG'!#REF!</f>
        <v>#REF!</v>
      </c>
      <c r="D52" s="154">
        <v>1</v>
      </c>
      <c r="E52" s="166" t="e">
        <f>'Plan MIPG'!#REF!</f>
        <v>#REF!</v>
      </c>
      <c r="F52" s="154" t="e">
        <f t="shared" si="0"/>
        <v>#REF!</v>
      </c>
      <c r="G52" s="155">
        <f t="shared" si="1"/>
        <v>1.9607843137254902E-2</v>
      </c>
      <c r="H52" s="156" t="e">
        <f t="shared" si="2"/>
        <v>#REF!</v>
      </c>
      <c r="I52" s="155" t="e">
        <f t="shared" si="3"/>
        <v>#REF!</v>
      </c>
    </row>
    <row r="53" spans="1:9" ht="44.45" customHeight="1" x14ac:dyDescent="0.25">
      <c r="A53" s="137" t="e">
        <f>'Plan MIPG'!#REF!</f>
        <v>#REF!</v>
      </c>
      <c r="B53" s="137" t="e">
        <f>'Plan MIPG'!#REF!</f>
        <v>#REF!</v>
      </c>
      <c r="C53" s="162" t="e">
        <f>'Plan MIPG'!#REF!</f>
        <v>#REF!</v>
      </c>
      <c r="D53" s="154">
        <v>1</v>
      </c>
      <c r="E53" s="166" t="e">
        <f>'Plan MIPG'!#REF!</f>
        <v>#REF!</v>
      </c>
      <c r="F53" s="154" t="e">
        <f t="shared" si="0"/>
        <v>#REF!</v>
      </c>
      <c r="G53" s="155">
        <f t="shared" si="1"/>
        <v>1.9607843137254902E-2</v>
      </c>
      <c r="H53" s="156" t="e">
        <f t="shared" si="2"/>
        <v>#REF!</v>
      </c>
      <c r="I53" s="155" t="e">
        <f t="shared" si="3"/>
        <v>#REF!</v>
      </c>
    </row>
    <row r="54" spans="1:9" x14ac:dyDescent="0.25">
      <c r="D54" s="167">
        <f>AVERAGE(D3:D53)</f>
        <v>1</v>
      </c>
      <c r="E54" s="167" t="e">
        <f>AVERAGE(E3:E53)</f>
        <v>#REF!</v>
      </c>
      <c r="F54" s="167" t="e">
        <f>AVERAGE(F3:F53)</f>
        <v>#REF!</v>
      </c>
      <c r="G54" s="168">
        <f>SUM(G3:G53)</f>
        <v>1.0000000000000007</v>
      </c>
      <c r="H54" s="169" t="e">
        <f>SUM(H3:H53)</f>
        <v>#REF!</v>
      </c>
      <c r="I54" s="170" t="e">
        <f>H54/G54</f>
        <v>#REF!</v>
      </c>
    </row>
    <row r="56" spans="1:9" x14ac:dyDescent="0.25">
      <c r="G56" s="160"/>
    </row>
  </sheetData>
  <autoFilter ref="A2:I54"/>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6"/>
  <sheetViews>
    <sheetView zoomScale="80" zoomScaleNormal="80" workbookViewId="0">
      <selection activeCell="C17" sqref="C17"/>
    </sheetView>
  </sheetViews>
  <sheetFormatPr baseColWidth="10" defaultColWidth="11.42578125" defaultRowHeight="12.75" x14ac:dyDescent="0.25"/>
  <cols>
    <col min="1" max="1" width="15.7109375" style="9" customWidth="1"/>
    <col min="2" max="2" width="11.42578125" style="9"/>
    <col min="3" max="3" width="19.42578125" style="10" customWidth="1"/>
    <col min="4" max="4" width="18.28515625" style="10" customWidth="1"/>
    <col min="5" max="5" width="107.7109375" style="6" customWidth="1"/>
    <col min="6" max="6" width="16.7109375" style="10" customWidth="1"/>
    <col min="7" max="7" width="16.5703125" style="9" customWidth="1"/>
    <col min="8" max="8" width="27.42578125" style="9" customWidth="1"/>
    <col min="9" max="9" width="24.28515625" style="9" customWidth="1"/>
    <col min="10" max="16384" width="11.42578125" style="4"/>
  </cols>
  <sheetData>
    <row r="1" spans="1:22" s="16" customFormat="1" ht="25.15" customHeight="1" x14ac:dyDescent="0.25">
      <c r="A1" s="228"/>
      <c r="B1" s="228"/>
      <c r="C1" s="229"/>
      <c r="D1" s="230" t="s">
        <v>250</v>
      </c>
      <c r="E1" s="231"/>
      <c r="F1" s="231"/>
      <c r="G1" s="231"/>
      <c r="H1" s="231"/>
      <c r="I1" s="232"/>
      <c r="J1" s="2"/>
      <c r="K1" s="2"/>
      <c r="L1" s="2"/>
      <c r="M1" s="2"/>
      <c r="N1" s="2"/>
      <c r="O1" s="2"/>
      <c r="P1" s="15"/>
      <c r="Q1" s="15"/>
      <c r="T1" s="11"/>
      <c r="U1" s="11"/>
      <c r="V1" s="11"/>
    </row>
    <row r="2" spans="1:22" s="16" customFormat="1" ht="25.15" customHeight="1" x14ac:dyDescent="0.25">
      <c r="A2" s="228"/>
      <c r="B2" s="228"/>
      <c r="C2" s="229"/>
      <c r="D2" s="233" t="s">
        <v>251</v>
      </c>
      <c r="E2" s="234"/>
      <c r="F2" s="234"/>
      <c r="G2" s="234"/>
      <c r="H2" s="234"/>
      <c r="I2" s="235"/>
      <c r="J2" s="2"/>
      <c r="K2" s="2"/>
      <c r="L2" s="2"/>
      <c r="M2" s="2"/>
      <c r="N2" s="2"/>
      <c r="O2" s="2"/>
      <c r="P2" s="15"/>
      <c r="Q2" s="15"/>
      <c r="T2" s="11"/>
      <c r="U2" s="11"/>
      <c r="V2" s="11"/>
    </row>
    <row r="3" spans="1:22" s="16" customFormat="1" ht="25.15" customHeight="1" x14ac:dyDescent="0.25">
      <c r="A3" s="228"/>
      <c r="B3" s="228"/>
      <c r="C3" s="229"/>
      <c r="D3" s="233" t="s">
        <v>252</v>
      </c>
      <c r="E3" s="234"/>
      <c r="F3" s="234"/>
      <c r="G3" s="234"/>
      <c r="H3" s="234"/>
      <c r="I3" s="235"/>
      <c r="J3" s="2"/>
      <c r="K3" s="2"/>
      <c r="L3" s="2"/>
      <c r="M3" s="2"/>
      <c r="N3" s="2"/>
      <c r="O3" s="2"/>
      <c r="P3" s="15"/>
      <c r="Q3" s="15"/>
      <c r="T3" s="11"/>
      <c r="U3" s="11"/>
      <c r="V3" s="11"/>
    </row>
    <row r="4" spans="1:22" s="16" customFormat="1" ht="25.15" customHeight="1" x14ac:dyDescent="0.25">
      <c r="A4" s="228"/>
      <c r="B4" s="228"/>
      <c r="C4" s="229"/>
      <c r="D4" s="236" t="s">
        <v>253</v>
      </c>
      <c r="E4" s="237"/>
      <c r="F4" s="237"/>
      <c r="G4" s="237"/>
      <c r="H4" s="237"/>
      <c r="I4" s="238"/>
      <c r="J4" s="2"/>
      <c r="K4" s="2"/>
      <c r="L4" s="2"/>
      <c r="M4" s="2"/>
      <c r="N4" s="2"/>
      <c r="O4" s="2"/>
      <c r="P4" s="15"/>
      <c r="Q4" s="15"/>
      <c r="T4" s="11"/>
      <c r="U4" s="11"/>
      <c r="V4" s="11"/>
    </row>
    <row r="7" spans="1:22" s="19" customFormat="1" ht="25.5" x14ac:dyDescent="0.25">
      <c r="A7" s="20" t="s">
        <v>254</v>
      </c>
      <c r="B7" s="20" t="s">
        <v>255</v>
      </c>
      <c r="C7" s="20" t="s">
        <v>256</v>
      </c>
      <c r="D7" s="20" t="s">
        <v>257</v>
      </c>
      <c r="E7" s="20" t="s">
        <v>258</v>
      </c>
      <c r="F7" s="20" t="s">
        <v>259</v>
      </c>
      <c r="G7" s="20" t="s">
        <v>260</v>
      </c>
      <c r="H7" s="20" t="s">
        <v>255</v>
      </c>
      <c r="I7" s="20" t="s">
        <v>261</v>
      </c>
    </row>
    <row r="8" spans="1:22" x14ac:dyDescent="0.25">
      <c r="A8" s="7"/>
      <c r="B8" s="8"/>
      <c r="C8" s="21"/>
      <c r="D8" s="21"/>
      <c r="E8" s="3"/>
      <c r="F8" s="21"/>
      <c r="G8" s="21"/>
      <c r="H8" s="8"/>
      <c r="I8" s="21"/>
    </row>
    <row r="9" spans="1:22" ht="15.75" customHeight="1" x14ac:dyDescent="0.25">
      <c r="A9" s="7"/>
      <c r="B9" s="8"/>
      <c r="C9" s="21"/>
      <c r="D9" s="21"/>
      <c r="E9" s="118"/>
      <c r="F9" s="21"/>
      <c r="G9" s="21"/>
      <c r="H9" s="8"/>
      <c r="I9" s="21"/>
    </row>
    <row r="10" spans="1:22" x14ac:dyDescent="0.25">
      <c r="A10" s="7"/>
      <c r="B10" s="8"/>
      <c r="C10" s="21"/>
      <c r="D10" s="21"/>
      <c r="E10" s="3"/>
      <c r="F10" s="21"/>
      <c r="G10" s="21"/>
      <c r="H10" s="8"/>
      <c r="I10" s="21"/>
    </row>
    <row r="11" spans="1:22" x14ac:dyDescent="0.25">
      <c r="A11" s="21"/>
      <c r="B11" s="5"/>
      <c r="C11" s="21"/>
      <c r="D11" s="21"/>
      <c r="E11" s="3"/>
      <c r="F11" s="21"/>
      <c r="G11" s="21"/>
      <c r="H11" s="8"/>
      <c r="I11" s="21"/>
    </row>
    <row r="12" spans="1:22" x14ac:dyDescent="0.25">
      <c r="A12" s="7"/>
      <c r="B12" s="8"/>
      <c r="C12" s="21"/>
      <c r="D12" s="21"/>
      <c r="E12" s="3"/>
      <c r="F12" s="21"/>
      <c r="G12" s="21"/>
      <c r="H12" s="8"/>
      <c r="I12" s="21"/>
    </row>
    <row r="13" spans="1:22" x14ac:dyDescent="0.25">
      <c r="A13" s="7"/>
      <c r="B13" s="5"/>
      <c r="C13" s="21"/>
      <c r="D13" s="21"/>
      <c r="E13" s="3"/>
      <c r="F13" s="21"/>
      <c r="G13" s="21"/>
      <c r="H13" s="8"/>
      <c r="I13" s="7"/>
    </row>
    <row r="14" spans="1:22" x14ac:dyDescent="0.25">
      <c r="A14" s="7"/>
      <c r="B14" s="8"/>
      <c r="C14" s="21"/>
      <c r="D14" s="21"/>
      <c r="E14" s="3"/>
      <c r="F14" s="21"/>
      <c r="G14" s="21"/>
      <c r="H14" s="8"/>
      <c r="I14" s="7"/>
    </row>
    <row r="15" spans="1:22" x14ac:dyDescent="0.25">
      <c r="A15" s="7"/>
      <c r="B15" s="8"/>
      <c r="C15" s="21"/>
      <c r="D15" s="21"/>
      <c r="E15" s="3"/>
      <c r="F15" s="21"/>
      <c r="G15" s="21"/>
      <c r="H15" s="8"/>
      <c r="I15" s="7"/>
    </row>
    <row r="16" spans="1:22" x14ac:dyDescent="0.25">
      <c r="A16" s="7"/>
      <c r="B16" s="8"/>
      <c r="C16" s="21"/>
      <c r="D16" s="21"/>
      <c r="E16" s="3"/>
      <c r="F16" s="21"/>
      <c r="G16" s="21"/>
      <c r="H16" s="8"/>
      <c r="I16" s="7"/>
    </row>
    <row r="17" spans="1:9" x14ac:dyDescent="0.25">
      <c r="A17" s="7"/>
      <c r="B17" s="8"/>
      <c r="C17" s="21"/>
      <c r="D17" s="21"/>
      <c r="E17" s="3"/>
      <c r="F17" s="21"/>
      <c r="G17" s="21"/>
      <c r="H17" s="8"/>
      <c r="I17" s="7"/>
    </row>
    <row r="18" spans="1:9" x14ac:dyDescent="0.25">
      <c r="A18" s="7"/>
      <c r="B18" s="8"/>
      <c r="C18" s="21"/>
      <c r="D18" s="21"/>
      <c r="E18" s="3"/>
      <c r="F18" s="21"/>
      <c r="G18" s="21"/>
      <c r="H18" s="8"/>
      <c r="I18" s="7"/>
    </row>
    <row r="19" spans="1:9" x14ac:dyDescent="0.25">
      <c r="A19" s="7"/>
      <c r="B19" s="8"/>
      <c r="C19" s="21"/>
      <c r="D19" s="21"/>
      <c r="E19" s="3"/>
      <c r="F19" s="21"/>
      <c r="G19" s="21"/>
      <c r="H19" s="8"/>
      <c r="I19" s="7"/>
    </row>
    <row r="20" spans="1:9" x14ac:dyDescent="0.25">
      <c r="A20" s="7"/>
      <c r="B20" s="8"/>
      <c r="C20" s="21"/>
      <c r="D20" s="21"/>
      <c r="E20" s="3"/>
      <c r="F20" s="21"/>
      <c r="G20" s="21"/>
      <c r="H20" s="8"/>
      <c r="I20" s="7"/>
    </row>
    <row r="21" spans="1:9" x14ac:dyDescent="0.25">
      <c r="A21" s="7"/>
      <c r="B21" s="8"/>
      <c r="C21" s="21"/>
      <c r="D21" s="21"/>
      <c r="E21" s="3"/>
      <c r="F21" s="21"/>
      <c r="G21" s="21"/>
      <c r="H21" s="8"/>
      <c r="I21" s="7"/>
    </row>
    <row r="22" spans="1:9" x14ac:dyDescent="0.25">
      <c r="A22" s="12"/>
      <c r="B22" s="13"/>
      <c r="C22" s="21"/>
      <c r="D22" s="21"/>
      <c r="E22" s="14"/>
      <c r="F22" s="21"/>
      <c r="G22" s="21"/>
      <c r="H22" s="8"/>
      <c r="I22" s="7"/>
    </row>
    <row r="23" spans="1:9" x14ac:dyDescent="0.25">
      <c r="A23" s="12"/>
      <c r="B23" s="13"/>
      <c r="C23" s="21"/>
      <c r="D23" s="21"/>
      <c r="E23" s="14"/>
      <c r="F23" s="21"/>
      <c r="G23" s="21"/>
      <c r="H23" s="8"/>
      <c r="I23" s="7"/>
    </row>
    <row r="24" spans="1:9" x14ac:dyDescent="0.25">
      <c r="A24" s="12"/>
      <c r="B24" s="13"/>
      <c r="C24" s="21"/>
      <c r="D24" s="21"/>
      <c r="E24" s="3"/>
      <c r="F24" s="21"/>
      <c r="G24" s="21"/>
      <c r="H24" s="8"/>
      <c r="I24" s="7"/>
    </row>
    <row r="25" spans="1:9" x14ac:dyDescent="0.25">
      <c r="A25" s="7"/>
      <c r="B25" s="13"/>
      <c r="C25" s="21"/>
      <c r="D25" s="21"/>
      <c r="E25" s="3"/>
      <c r="F25" s="21"/>
      <c r="G25" s="21"/>
      <c r="H25" s="8"/>
      <c r="I25" s="7"/>
    </row>
    <row r="26" spans="1:9" x14ac:dyDescent="0.25">
      <c r="A26" s="7"/>
      <c r="B26" s="13"/>
      <c r="C26" s="21"/>
      <c r="D26" s="21"/>
      <c r="E26" s="3"/>
      <c r="F26" s="21"/>
      <c r="G26" s="21"/>
      <c r="H26" s="8"/>
      <c r="I26" s="7"/>
    </row>
    <row r="27" spans="1:9" x14ac:dyDescent="0.25">
      <c r="A27" s="21"/>
      <c r="B27" s="13"/>
      <c r="C27" s="21"/>
      <c r="D27" s="21"/>
      <c r="E27" s="3"/>
      <c r="F27" s="21"/>
      <c r="G27" s="21"/>
      <c r="H27" s="8"/>
      <c r="I27" s="7"/>
    </row>
    <row r="28" spans="1:9" x14ac:dyDescent="0.25">
      <c r="A28" s="7"/>
      <c r="B28" s="13"/>
      <c r="C28" s="21"/>
      <c r="D28" s="21"/>
      <c r="E28" s="3"/>
      <c r="F28" s="21"/>
      <c r="G28" s="7"/>
      <c r="H28" s="8"/>
      <c r="I28" s="7"/>
    </row>
    <row r="29" spans="1:9" x14ac:dyDescent="0.25">
      <c r="A29" s="7"/>
      <c r="B29" s="13"/>
      <c r="C29" s="21"/>
      <c r="D29" s="21"/>
      <c r="E29" s="3"/>
      <c r="F29" s="21"/>
      <c r="G29" s="7"/>
      <c r="H29" s="8"/>
      <c r="I29" s="7"/>
    </row>
    <row r="30" spans="1:9" x14ac:dyDescent="0.25">
      <c r="A30" s="7"/>
      <c r="B30" s="13"/>
      <c r="C30" s="21"/>
      <c r="D30" s="21"/>
      <c r="E30" s="3"/>
      <c r="F30" s="21"/>
      <c r="G30" s="7"/>
      <c r="H30" s="8"/>
      <c r="I30" s="7"/>
    </row>
    <row r="31" spans="1:9" x14ac:dyDescent="0.25">
      <c r="A31" s="7"/>
      <c r="B31" s="13"/>
      <c r="C31" s="21"/>
      <c r="D31" s="21"/>
      <c r="E31" s="3"/>
      <c r="F31" s="21"/>
      <c r="G31" s="7"/>
      <c r="H31" s="8"/>
      <c r="I31" s="7"/>
    </row>
    <row r="32" spans="1:9" x14ac:dyDescent="0.25">
      <c r="A32" s="7"/>
      <c r="B32" s="13"/>
      <c r="C32" s="21"/>
      <c r="D32" s="21"/>
      <c r="E32" s="3"/>
      <c r="F32" s="21"/>
      <c r="G32" s="7"/>
      <c r="H32" s="8"/>
      <c r="I32" s="7"/>
    </row>
    <row r="33" spans="1:9" x14ac:dyDescent="0.25">
      <c r="A33" s="7"/>
      <c r="B33" s="13"/>
      <c r="C33" s="21"/>
      <c r="D33" s="21"/>
      <c r="E33" s="3"/>
      <c r="F33" s="21"/>
      <c r="G33" s="7"/>
      <c r="H33" s="8"/>
      <c r="I33" s="7"/>
    </row>
    <row r="34" spans="1:9" x14ac:dyDescent="0.25">
      <c r="A34" s="7"/>
      <c r="B34" s="13"/>
      <c r="C34" s="21"/>
      <c r="D34" s="21"/>
      <c r="E34" s="3"/>
      <c r="F34" s="21"/>
      <c r="G34" s="7"/>
      <c r="H34" s="8"/>
      <c r="I34" s="7"/>
    </row>
    <row r="35" spans="1:9" x14ac:dyDescent="0.25">
      <c r="A35" s="7"/>
      <c r="B35" s="13"/>
      <c r="C35" s="21"/>
      <c r="D35" s="21"/>
      <c r="E35" s="3"/>
      <c r="F35" s="21"/>
      <c r="G35" s="7"/>
      <c r="H35" s="8"/>
      <c r="I35" s="7"/>
    </row>
    <row r="36" spans="1:9" x14ac:dyDescent="0.25">
      <c r="A36" s="7"/>
      <c r="B36" s="13"/>
      <c r="C36" s="21"/>
      <c r="D36" s="21"/>
      <c r="E36" s="3"/>
      <c r="F36" s="21"/>
      <c r="G36" s="7"/>
      <c r="H36" s="8"/>
      <c r="I36" s="7"/>
    </row>
  </sheetData>
  <mergeCells count="5">
    <mergeCell ref="A1:C4"/>
    <mergeCell ref="D1:I1"/>
    <mergeCell ref="D2:I2"/>
    <mergeCell ref="D3:I3"/>
    <mergeCell ref="D4:I4"/>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28"/>
  <sheetViews>
    <sheetView workbookViewId="0">
      <selection activeCell="H13" sqref="H13"/>
    </sheetView>
  </sheetViews>
  <sheetFormatPr baseColWidth="10" defaultColWidth="11.42578125" defaultRowHeight="15" x14ac:dyDescent="0.25"/>
  <cols>
    <col min="6" max="6" width="30.28515625" customWidth="1"/>
  </cols>
  <sheetData>
    <row r="2" spans="2:7" x14ac:dyDescent="0.25">
      <c r="F2" s="171" t="s">
        <v>213</v>
      </c>
      <c r="G2" s="172">
        <v>1</v>
      </c>
    </row>
    <row r="3" spans="2:7" x14ac:dyDescent="0.25">
      <c r="F3" s="171" t="s">
        <v>133</v>
      </c>
      <c r="G3" s="172">
        <v>1</v>
      </c>
    </row>
    <row r="4" spans="2:7" ht="22.5" x14ac:dyDescent="0.25">
      <c r="F4" s="171" t="s">
        <v>262</v>
      </c>
      <c r="G4" s="172">
        <v>1</v>
      </c>
    </row>
    <row r="5" spans="2:7" ht="27.6" customHeight="1" x14ac:dyDescent="0.25">
      <c r="F5" s="171" t="s">
        <v>263</v>
      </c>
      <c r="G5" s="172">
        <v>1</v>
      </c>
    </row>
    <row r="6" spans="2:7" ht="22.5" x14ac:dyDescent="0.25">
      <c r="F6" s="171" t="s">
        <v>264</v>
      </c>
      <c r="G6" s="172">
        <v>1</v>
      </c>
    </row>
    <row r="7" spans="2:7" ht="22.5" x14ac:dyDescent="0.25">
      <c r="F7" s="171" t="s">
        <v>265</v>
      </c>
      <c r="G7" s="172">
        <v>1</v>
      </c>
    </row>
    <row r="8" spans="2:7" ht="15.75" thickBot="1" x14ac:dyDescent="0.3">
      <c r="F8" s="171" t="s">
        <v>266</v>
      </c>
      <c r="G8" s="172">
        <v>1</v>
      </c>
    </row>
    <row r="9" spans="2:7" ht="51.75" thickBot="1" x14ac:dyDescent="0.3">
      <c r="B9" s="173" t="s">
        <v>267</v>
      </c>
      <c r="C9" s="174">
        <v>3</v>
      </c>
      <c r="F9" s="171" t="s">
        <v>268</v>
      </c>
      <c r="G9" s="172">
        <v>1</v>
      </c>
    </row>
    <row r="10" spans="2:7" ht="15.75" thickBot="1" x14ac:dyDescent="0.3">
      <c r="B10" s="175" t="s">
        <v>60</v>
      </c>
      <c r="C10" s="176">
        <v>5</v>
      </c>
      <c r="F10" s="171" t="s">
        <v>178</v>
      </c>
      <c r="G10" s="172">
        <v>1</v>
      </c>
    </row>
    <row r="11" spans="2:7" ht="39" thickBot="1" x14ac:dyDescent="0.3">
      <c r="B11" s="175" t="s">
        <v>269</v>
      </c>
      <c r="C11" s="176">
        <v>3</v>
      </c>
      <c r="F11" s="171" t="s">
        <v>270</v>
      </c>
      <c r="G11" s="172">
        <v>2</v>
      </c>
    </row>
    <row r="12" spans="2:7" ht="26.25" thickBot="1" x14ac:dyDescent="0.3">
      <c r="B12" s="175" t="s">
        <v>271</v>
      </c>
      <c r="C12" s="176">
        <v>7</v>
      </c>
      <c r="F12" s="171" t="s">
        <v>272</v>
      </c>
      <c r="G12" s="172">
        <v>2</v>
      </c>
    </row>
    <row r="13" spans="2:7" ht="26.25" thickBot="1" x14ac:dyDescent="0.3">
      <c r="B13" s="175" t="s">
        <v>178</v>
      </c>
      <c r="C13" s="176">
        <v>1</v>
      </c>
      <c r="F13" s="171" t="s">
        <v>273</v>
      </c>
      <c r="G13" s="172">
        <v>2</v>
      </c>
    </row>
    <row r="14" spans="2:7" ht="26.25" thickBot="1" x14ac:dyDescent="0.3">
      <c r="B14" s="175" t="s">
        <v>266</v>
      </c>
      <c r="C14" s="176">
        <v>1</v>
      </c>
      <c r="F14" s="171" t="s">
        <v>274</v>
      </c>
      <c r="G14" s="172">
        <v>2</v>
      </c>
    </row>
    <row r="15" spans="2:7" ht="26.25" thickBot="1" x14ac:dyDescent="0.3">
      <c r="B15" s="175" t="s">
        <v>268</v>
      </c>
      <c r="C15" s="176">
        <v>1</v>
      </c>
      <c r="F15" s="171" t="s">
        <v>275</v>
      </c>
      <c r="G15" s="172">
        <v>3</v>
      </c>
    </row>
    <row r="16" spans="2:7" ht="26.25" thickBot="1" x14ac:dyDescent="0.3">
      <c r="B16" s="175" t="s">
        <v>276</v>
      </c>
      <c r="C16" s="176">
        <v>6</v>
      </c>
      <c r="F16" s="171" t="s">
        <v>269</v>
      </c>
      <c r="G16" s="172">
        <v>3</v>
      </c>
    </row>
    <row r="17" spans="2:8" ht="26.25" thickBot="1" x14ac:dyDescent="0.3">
      <c r="B17" s="175" t="s">
        <v>263</v>
      </c>
      <c r="C17" s="176">
        <v>1</v>
      </c>
      <c r="F17" s="171" t="s">
        <v>267</v>
      </c>
      <c r="G17" s="172">
        <v>3</v>
      </c>
    </row>
    <row r="18" spans="2:8" ht="24.6" customHeight="1" thickBot="1" x14ac:dyDescent="0.3">
      <c r="B18" s="175" t="s">
        <v>264</v>
      </c>
      <c r="C18" s="176">
        <v>1</v>
      </c>
      <c r="F18" s="171" t="s">
        <v>60</v>
      </c>
      <c r="G18" s="172">
        <v>5</v>
      </c>
    </row>
    <row r="19" spans="2:8" ht="31.15" customHeight="1" thickBot="1" x14ac:dyDescent="0.3">
      <c r="B19" s="175" t="s">
        <v>265</v>
      </c>
      <c r="C19" s="176">
        <v>1</v>
      </c>
      <c r="F19" s="171" t="s">
        <v>276</v>
      </c>
      <c r="G19" s="172">
        <v>6</v>
      </c>
    </row>
    <row r="20" spans="2:8" ht="22.9" customHeight="1" thickBot="1" x14ac:dyDescent="0.3">
      <c r="B20" s="175" t="s">
        <v>274</v>
      </c>
      <c r="C20" s="176">
        <v>2</v>
      </c>
      <c r="F20" s="171" t="s">
        <v>118</v>
      </c>
      <c r="G20" s="172">
        <v>7</v>
      </c>
    </row>
    <row r="21" spans="2:8" ht="22.15" customHeight="1" thickBot="1" x14ac:dyDescent="0.3">
      <c r="B21" s="175" t="s">
        <v>273</v>
      </c>
      <c r="C21" s="176">
        <v>2</v>
      </c>
      <c r="F21" s="171" t="s">
        <v>271</v>
      </c>
      <c r="G21" s="172">
        <v>7</v>
      </c>
    </row>
    <row r="22" spans="2:8" ht="64.5" thickBot="1" x14ac:dyDescent="0.3">
      <c r="B22" s="175" t="s">
        <v>262</v>
      </c>
      <c r="C22" s="176">
        <v>1</v>
      </c>
    </row>
    <row r="23" spans="2:8" ht="102.75" thickBot="1" x14ac:dyDescent="0.3">
      <c r="B23" s="175" t="s">
        <v>270</v>
      </c>
      <c r="C23" s="176">
        <v>2</v>
      </c>
    </row>
    <row r="24" spans="2:8" ht="51.75" thickBot="1" x14ac:dyDescent="0.3">
      <c r="B24" s="175" t="s">
        <v>272</v>
      </c>
      <c r="C24" s="176">
        <v>2</v>
      </c>
      <c r="F24" s="177"/>
      <c r="G24" s="177"/>
      <c r="H24" s="177"/>
    </row>
    <row r="25" spans="2:8" ht="51.75" thickBot="1" x14ac:dyDescent="0.3">
      <c r="B25" s="175" t="s">
        <v>118</v>
      </c>
      <c r="C25" s="176">
        <v>7</v>
      </c>
      <c r="F25" s="178"/>
      <c r="G25" s="178"/>
      <c r="H25" s="178"/>
    </row>
    <row r="26" spans="2:8" ht="26.25" thickBot="1" x14ac:dyDescent="0.3">
      <c r="B26" s="175" t="s">
        <v>133</v>
      </c>
      <c r="C26" s="176">
        <v>1</v>
      </c>
    </row>
    <row r="27" spans="2:8" ht="39" thickBot="1" x14ac:dyDescent="0.3">
      <c r="B27" s="175" t="s">
        <v>275</v>
      </c>
      <c r="C27" s="176">
        <v>3</v>
      </c>
    </row>
    <row r="28" spans="2:8" ht="26.25" thickBot="1" x14ac:dyDescent="0.3">
      <c r="B28" s="179" t="s">
        <v>213</v>
      </c>
      <c r="C28" s="180">
        <v>1</v>
      </c>
    </row>
  </sheetData>
  <pageMargins left="0.7" right="0.7" top="0.75" bottom="0.75" header="0.3" footer="0.3"/>
  <pageSetup orientation="portrait" horizontalDpi="360" verticalDpi="36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9"/>
  <sheetViews>
    <sheetView zoomScale="70" zoomScaleNormal="70" workbookViewId="0">
      <pane xSplit="3" ySplit="2" topLeftCell="D10" activePane="bottomRight" state="frozen"/>
      <selection pane="topRight" activeCell="D1" sqref="D1"/>
      <selection pane="bottomLeft" activeCell="A3" sqref="A3"/>
      <selection pane="bottomRight" activeCell="D10" sqref="D10"/>
    </sheetView>
  </sheetViews>
  <sheetFormatPr baseColWidth="10" defaultColWidth="11.42578125" defaultRowHeight="15" x14ac:dyDescent="0.25"/>
  <cols>
    <col min="1" max="1" width="26" customWidth="1"/>
    <col min="2" max="2" width="16" customWidth="1"/>
    <col min="3" max="3" width="53.5703125" customWidth="1"/>
    <col min="4" max="4" width="17.7109375" customWidth="1"/>
    <col min="5" max="5" width="14.28515625" customWidth="1"/>
    <col min="6" max="6" width="17.140625" customWidth="1"/>
    <col min="7" max="7" width="16.7109375" customWidth="1"/>
    <col min="8" max="8" width="16.85546875" customWidth="1"/>
    <col min="9" max="10" width="14.28515625" customWidth="1"/>
  </cols>
  <sheetData>
    <row r="1" spans="1:12" x14ac:dyDescent="0.25">
      <c r="A1" s="130" t="s">
        <v>277</v>
      </c>
      <c r="B1" s="130"/>
      <c r="C1" s="130"/>
    </row>
    <row r="2" spans="1:12" s="136" customFormat="1" ht="30" x14ac:dyDescent="0.25">
      <c r="A2" s="131" t="s">
        <v>233</v>
      </c>
      <c r="B2" s="131" t="s">
        <v>234</v>
      </c>
      <c r="C2" s="131" t="s">
        <v>235</v>
      </c>
      <c r="D2" s="132" t="s">
        <v>278</v>
      </c>
      <c r="E2" s="132" t="s">
        <v>279</v>
      </c>
      <c r="F2" s="133" t="s">
        <v>280</v>
      </c>
      <c r="G2" s="134" t="s">
        <v>237</v>
      </c>
      <c r="H2" s="135" t="s">
        <v>281</v>
      </c>
      <c r="I2" s="135" t="s">
        <v>282</v>
      </c>
      <c r="J2" s="135" t="s">
        <v>240</v>
      </c>
    </row>
    <row r="3" spans="1:12" ht="56.45" customHeight="1" x14ac:dyDescent="0.25">
      <c r="A3" s="137" t="str">
        <f>'Plan MIPG'!B7</f>
        <v>Gestión estratégica del talento humano</v>
      </c>
      <c r="B3" s="137" t="str">
        <f>'Plan MIPG'!D7</f>
        <v xml:space="preserve">             </v>
      </c>
      <c r="C3" s="162" t="str">
        <f>'Plan MIPG'!F7</f>
        <v>Realizar entrevista a los(as) candidatos(as) a los cargos vacantes en la entidad que se deban poblar a través de nombramientos provisionales y la aplicación de la evaluación de competencias comportamentales aplicada por el Departamento Administrativo del Servicio Civil Distrital - DASCD a los de libre nombramiento y remoción. Es de aclarar que el proceso de vinculación para poblar empleos en provisionalidad y de libre nombramiento tienen un comportamiento dinámico dependiendo de las necesidades del servicio (poblamiento de la planta).</v>
      </c>
      <c r="D3" s="138">
        <f>SUM('Plan MIPG'!N7:Q7)</f>
        <v>0.32</v>
      </c>
      <c r="E3" s="138">
        <f>SUM('Plan MIPG'!N9:Q9)</f>
        <v>0</v>
      </c>
      <c r="F3" s="138">
        <f>IF(AND(D3="",E3&lt;&gt;""),E3,IF(AND(D3="",E3=""),"",E3/D3))</f>
        <v>0</v>
      </c>
      <c r="G3" s="139">
        <f>1/51</f>
        <v>1.9607843137254902E-2</v>
      </c>
      <c r="H3" s="140">
        <f>+D3*G3</f>
        <v>6.2745098039215684E-3</v>
      </c>
      <c r="I3" s="140">
        <f>+E3*G3</f>
        <v>0</v>
      </c>
      <c r="J3" s="141">
        <f>IF(AND(H3=0%,I3=0%),0%,IF(AND(D3="",E3&lt;&gt;""),F3,+I3/H3))</f>
        <v>0</v>
      </c>
    </row>
    <row r="4" spans="1:12" ht="45" x14ac:dyDescent="0.25">
      <c r="A4" s="137" t="str">
        <f>'Plan MIPG'!B12</f>
        <v>Gestión estratégica del talento humano</v>
      </c>
      <c r="B4" s="137">
        <f>'Plan MIPG'!D12</f>
        <v>0</v>
      </c>
      <c r="C4" s="162" t="str">
        <f>'Plan MIPG'!F12</f>
        <v>Aperturar los cohortes para que los/as nuevos servidores/as vinculados a la entidad desarrollen el proceso de capacitación.</v>
      </c>
      <c r="D4" s="138">
        <f>SUM('Plan MIPG'!N12:Q12)</f>
        <v>0.32</v>
      </c>
      <c r="E4" s="138">
        <f>SUM('Plan MIPG'!N14:Q14)</f>
        <v>0</v>
      </c>
      <c r="F4" s="138">
        <f t="shared" ref="F4:F53" si="0">IF(AND(D4="",E4&lt;&gt;""),E4,IF(AND(D4="",E4=""),"",E4/D4))</f>
        <v>0</v>
      </c>
      <c r="G4" s="139">
        <f t="shared" ref="G4:G53" si="1">1/51</f>
        <v>1.9607843137254902E-2</v>
      </c>
      <c r="H4" s="140">
        <f t="shared" ref="H4:H53" si="2">+D4*G4</f>
        <v>6.2745098039215684E-3</v>
      </c>
      <c r="I4" s="140">
        <f t="shared" ref="I4:I53" si="3">+E4*G4</f>
        <v>0</v>
      </c>
      <c r="J4" s="141">
        <f t="shared" ref="J4:J53" si="4">IF(AND(H4=0%,I4=0%),0%,IF(AND(D4="",E4&lt;&gt;""),F4,+I4/H4))</f>
        <v>0</v>
      </c>
    </row>
    <row r="5" spans="1:12" ht="60" x14ac:dyDescent="0.25">
      <c r="A5" s="137" t="str">
        <f>'Plan MIPG'!B17</f>
        <v>Integridad</v>
      </c>
      <c r="B5" s="137">
        <f>'Plan MIPG'!D17</f>
        <v>0</v>
      </c>
      <c r="C5" s="162" t="str">
        <f>'Plan MIPG'!F17</f>
        <v>Realizar capacitaciones orientadas al desarrollo de competencias directivas y gerenciales como liderazgo, planeación, toma de decisiones, dirección y desarrollo de personal y conocimiento del entorno, entre otros.</v>
      </c>
      <c r="D5" s="138">
        <f>SUM('Plan MIPG'!N17:Q17)</f>
        <v>0</v>
      </c>
      <c r="E5" s="138">
        <f>SUM('Plan MIPG'!N19:Q19)</f>
        <v>0</v>
      </c>
      <c r="F5" s="138" t="e">
        <f t="shared" si="0"/>
        <v>#DIV/0!</v>
      </c>
      <c r="G5" s="139">
        <f t="shared" si="1"/>
        <v>1.9607843137254902E-2</v>
      </c>
      <c r="H5" s="140">
        <f t="shared" si="2"/>
        <v>0</v>
      </c>
      <c r="I5" s="140">
        <f t="shared" si="3"/>
        <v>0</v>
      </c>
      <c r="J5" s="141">
        <f t="shared" si="4"/>
        <v>0</v>
      </c>
    </row>
    <row r="6" spans="1:12" ht="60" x14ac:dyDescent="0.25">
      <c r="A6" s="137" t="str">
        <f>'Plan MIPG'!B22</f>
        <v>Integridad</v>
      </c>
      <c r="B6" s="137">
        <f>'Plan MIPG'!D22</f>
        <v>0</v>
      </c>
      <c r="C6" s="162" t="str">
        <f>'Plan MIPG'!F22</f>
        <v>Realizar campaña comunicacional relacionada con la responsabilidad que asiste a los(as) servidores(as) frente a la actualización de la declaración juramentada de Bienes y Rentas a través de SIDEAP.</v>
      </c>
      <c r="D6" s="138">
        <f>SUM('Plan MIPG'!N22:Q22)</f>
        <v>1</v>
      </c>
      <c r="E6" s="138">
        <f>SUM('Plan MIPG'!N24:Q24)</f>
        <v>0</v>
      </c>
      <c r="F6" s="138">
        <f t="shared" si="0"/>
        <v>0</v>
      </c>
      <c r="G6" s="139">
        <f t="shared" si="1"/>
        <v>1.9607843137254902E-2</v>
      </c>
      <c r="H6" s="140">
        <f t="shared" si="2"/>
        <v>1.9607843137254902E-2</v>
      </c>
      <c r="I6" s="140">
        <f t="shared" si="3"/>
        <v>0</v>
      </c>
      <c r="J6" s="141">
        <f t="shared" si="4"/>
        <v>0</v>
      </c>
    </row>
    <row r="7" spans="1:12" ht="60" x14ac:dyDescent="0.25">
      <c r="A7" s="137" t="str">
        <f>'Plan MIPG'!B27</f>
        <v>Integridad</v>
      </c>
      <c r="B7" s="137">
        <f>'Plan MIPG'!D27</f>
        <v>0</v>
      </c>
      <c r="C7" s="162" t="str">
        <f>'Plan MIPG'!F27</f>
        <v>Realizar campaña comunicacional relacionada con la responsabilidad que asiste a los/as servidores/as frente a la actualización de la declaración proactiva de conflicto de intereses.</v>
      </c>
      <c r="D7" s="138">
        <f>SUM('Plan MIPG'!N27:Q27)</f>
        <v>1</v>
      </c>
      <c r="E7" s="138">
        <f>SUM('Plan MIPG'!N29:Q29)</f>
        <v>0</v>
      </c>
      <c r="F7" s="138">
        <f t="shared" si="0"/>
        <v>0</v>
      </c>
      <c r="G7" s="139">
        <f t="shared" si="1"/>
        <v>1.9607843137254902E-2</v>
      </c>
      <c r="H7" s="140">
        <f t="shared" si="2"/>
        <v>1.9607843137254902E-2</v>
      </c>
      <c r="I7" s="140">
        <f t="shared" si="3"/>
        <v>0</v>
      </c>
      <c r="J7" s="141">
        <f t="shared" si="4"/>
        <v>0</v>
      </c>
    </row>
    <row r="8" spans="1:12" ht="30" x14ac:dyDescent="0.25">
      <c r="A8" s="137" t="str">
        <f>'Plan MIPG'!B32</f>
        <v>Integridad</v>
      </c>
      <c r="B8" s="137">
        <f>'Plan MIPG'!D32</f>
        <v>0</v>
      </c>
      <c r="C8" s="162" t="str">
        <f>'Plan MIPG'!F32</f>
        <v xml:space="preserve">Realizar jornadas de sensibilización en materia de conflicto de intereses. </v>
      </c>
      <c r="D8" s="138">
        <f>SUM('Plan MIPG'!N32:Q32)</f>
        <v>0.5</v>
      </c>
      <c r="E8" s="138">
        <f>SUM('Plan MIPG'!N34:Q34)</f>
        <v>0</v>
      </c>
      <c r="F8" s="138">
        <f t="shared" si="0"/>
        <v>0</v>
      </c>
      <c r="G8" s="139">
        <f t="shared" si="1"/>
        <v>1.9607843137254902E-2</v>
      </c>
      <c r="H8" s="140">
        <f t="shared" si="2"/>
        <v>9.8039215686274508E-3</v>
      </c>
      <c r="I8" s="140">
        <f t="shared" si="3"/>
        <v>0</v>
      </c>
      <c r="J8" s="141">
        <f t="shared" si="4"/>
        <v>0</v>
      </c>
    </row>
    <row r="9" spans="1:12" ht="75" x14ac:dyDescent="0.25">
      <c r="A9" s="137" t="str">
        <f>'Plan MIPG'!B37</f>
        <v>Integridad</v>
      </c>
      <c r="B9" s="137">
        <f>'Plan MIPG'!D37</f>
        <v>0</v>
      </c>
      <c r="C9" s="162" t="str">
        <f>'Plan MIPG'!F37</f>
        <v>Realizar campaña comunicacional relacionada con la responsabilidad que asiste a los/as servidores/as frente a la publicación de la Declaración del Impuesto sobre le renta y complementario en cumplimiento a lo dispuesto en la Ley 2013 de 2019.</v>
      </c>
      <c r="D9" s="138">
        <f>SUM('Plan MIPG'!N37:Q37)</f>
        <v>0</v>
      </c>
      <c r="E9" s="138">
        <f>SUM('Plan MIPG'!N39:Q39)</f>
        <v>0</v>
      </c>
      <c r="F9" s="138" t="e">
        <f t="shared" si="0"/>
        <v>#DIV/0!</v>
      </c>
      <c r="G9" s="139">
        <f t="shared" si="1"/>
        <v>1.9607843137254902E-2</v>
      </c>
      <c r="H9" s="140">
        <f t="shared" si="2"/>
        <v>0</v>
      </c>
      <c r="I9" s="140">
        <f t="shared" si="3"/>
        <v>0</v>
      </c>
      <c r="J9" s="141">
        <f t="shared" si="4"/>
        <v>0</v>
      </c>
    </row>
    <row r="10" spans="1:12" ht="102.75" customHeight="1" x14ac:dyDescent="0.25">
      <c r="A10" s="137" t="str">
        <f>'Plan MIPG'!B42</f>
        <v>Integridad</v>
      </c>
      <c r="B10" s="137">
        <f>'Plan MIPG'!D42</f>
        <v>0</v>
      </c>
      <c r="C10" s="162" t="str">
        <f>'Plan MIPG'!F42</f>
        <v>Capacitar a los(as) servidores(as) en temas relacionados con transparencia y acceso a la información Pública.</v>
      </c>
      <c r="D10" s="145"/>
      <c r="E10" s="138">
        <f>SUM('Plan MIPG'!N44:Q44)</f>
        <v>0</v>
      </c>
      <c r="F10" s="138">
        <f t="shared" si="0"/>
        <v>0</v>
      </c>
      <c r="G10" s="139">
        <f t="shared" si="1"/>
        <v>1.9607843137254902E-2</v>
      </c>
      <c r="H10" s="140">
        <f t="shared" si="2"/>
        <v>0</v>
      </c>
      <c r="I10" s="140">
        <f t="shared" si="3"/>
        <v>0</v>
      </c>
      <c r="J10" s="141">
        <f t="shared" si="4"/>
        <v>0</v>
      </c>
      <c r="L10" s="151"/>
    </row>
    <row r="11" spans="1:12" ht="30" x14ac:dyDescent="0.25">
      <c r="A11" s="137" t="str">
        <f>'Plan MIPG'!B47</f>
        <v xml:space="preserve">Planeación institucional </v>
      </c>
      <c r="B11" s="137">
        <f>'Plan MIPG'!D47</f>
        <v>0</v>
      </c>
      <c r="C11" s="162" t="str">
        <f>'Plan MIPG'!F47</f>
        <v>Identificar o actualizar los riesgos que tengan relación con la política de integridad pública</v>
      </c>
      <c r="D11" s="138">
        <f>SUM('Plan MIPG'!N47:Q47)</f>
        <v>0.5</v>
      </c>
      <c r="E11" s="138">
        <f>SUM('Plan MIPG'!N49:Q49)</f>
        <v>0</v>
      </c>
      <c r="F11" s="138">
        <f t="shared" si="0"/>
        <v>0</v>
      </c>
      <c r="G11" s="139">
        <f t="shared" si="1"/>
        <v>1.9607843137254902E-2</v>
      </c>
      <c r="H11" s="140">
        <f t="shared" si="2"/>
        <v>9.8039215686274508E-3</v>
      </c>
      <c r="I11" s="140">
        <f t="shared" si="3"/>
        <v>0</v>
      </c>
      <c r="J11" s="141">
        <f t="shared" si="4"/>
        <v>0</v>
      </c>
    </row>
    <row r="12" spans="1:12" ht="72" customHeight="1" x14ac:dyDescent="0.25">
      <c r="A12" s="137" t="str">
        <f>'Plan MIPG'!B52</f>
        <v>Gestión presupuestal y eficiencia del gasto público</v>
      </c>
      <c r="B12" s="137">
        <f>'Plan MIPG'!D52</f>
        <v>0</v>
      </c>
      <c r="C12" s="162" t="str">
        <f>'Plan MIPG'!F52</f>
        <v>Realizar seguimiento mensual a la ejecución presupuestal por proyecto de inversión</v>
      </c>
      <c r="D12" s="138">
        <f>SUM('Plan MIPG'!N52:Q52)</f>
        <v>0.36</v>
      </c>
      <c r="E12" s="138">
        <f>SUM('Plan MIPG'!N54:Q54)</f>
        <v>0</v>
      </c>
      <c r="F12" s="138">
        <f t="shared" si="0"/>
        <v>0</v>
      </c>
      <c r="G12" s="139">
        <f t="shared" si="1"/>
        <v>1.9607843137254902E-2</v>
      </c>
      <c r="H12" s="140">
        <f t="shared" si="2"/>
        <v>7.0588235294117641E-3</v>
      </c>
      <c r="I12" s="140">
        <f t="shared" si="3"/>
        <v>0</v>
      </c>
      <c r="J12" s="141">
        <f t="shared" si="4"/>
        <v>0</v>
      </c>
    </row>
    <row r="13" spans="1:12" ht="45" x14ac:dyDescent="0.25">
      <c r="A13" s="137" t="str">
        <f>'Plan MIPG'!B57</f>
        <v xml:space="preserve">Fortalecimiento organizacional y simplificación de procesos </v>
      </c>
      <c r="B13" s="137">
        <f>'Plan MIPG'!D57</f>
        <v>0</v>
      </c>
      <c r="C13" s="162" t="str">
        <f>'Plan MIPG'!F57</f>
        <v>Consolidar el estado y las gestiones adelantadas por los procesos institucionales en términos de indicadores de gestión, riesgos, planes de mejoramiento y documentos</v>
      </c>
      <c r="D13" s="144"/>
      <c r="E13" s="144"/>
      <c r="F13" s="144" t="str">
        <f t="shared" si="0"/>
        <v/>
      </c>
      <c r="G13" s="139">
        <f t="shared" si="1"/>
        <v>1.9607843137254902E-2</v>
      </c>
      <c r="H13" s="140">
        <f t="shared" si="2"/>
        <v>0</v>
      </c>
      <c r="I13" s="140">
        <f t="shared" si="3"/>
        <v>0</v>
      </c>
      <c r="J13" s="141">
        <f t="shared" si="4"/>
        <v>0</v>
      </c>
    </row>
    <row r="14" spans="1:12" x14ac:dyDescent="0.25">
      <c r="A14" s="137" t="e">
        <f>'Plan MIPG'!#REF!</f>
        <v>#REF!</v>
      </c>
      <c r="B14" s="137" t="e">
        <f>'Plan MIPG'!#REF!</f>
        <v>#REF!</v>
      </c>
      <c r="C14" s="162" t="e">
        <f>'Plan MIPG'!#REF!</f>
        <v>#REF!</v>
      </c>
      <c r="D14" s="144"/>
      <c r="E14" s="144"/>
      <c r="F14" s="144" t="str">
        <f t="shared" si="0"/>
        <v/>
      </c>
      <c r="G14" s="139">
        <f t="shared" si="1"/>
        <v>1.9607843137254902E-2</v>
      </c>
      <c r="H14" s="140">
        <f t="shared" si="2"/>
        <v>0</v>
      </c>
      <c r="I14" s="140">
        <f t="shared" si="3"/>
        <v>0</v>
      </c>
      <c r="J14" s="141">
        <f t="shared" si="4"/>
        <v>0</v>
      </c>
    </row>
    <row r="15" spans="1:12" ht="30" x14ac:dyDescent="0.25">
      <c r="A15" s="137" t="str">
        <f>'Plan MIPG'!B62</f>
        <v>Racionalización de trámites</v>
      </c>
      <c r="B15" s="137">
        <f>'Plan MIPG'!D62</f>
        <v>0</v>
      </c>
      <c r="C15" s="162" t="str">
        <f>'Plan MIPG'!F62</f>
        <v>Hacer seguimiento al desarrollo de la estratégia de racionalización de trámites.</v>
      </c>
      <c r="D15" s="138">
        <f>SUM('Plan MIPG'!N62:Q62)</f>
        <v>0.5</v>
      </c>
      <c r="E15" s="138">
        <f>SUM('Plan MIPG'!N64:Q64)</f>
        <v>0</v>
      </c>
      <c r="F15" s="138">
        <f t="shared" si="0"/>
        <v>0</v>
      </c>
      <c r="G15" s="139">
        <f t="shared" si="1"/>
        <v>1.9607843137254902E-2</v>
      </c>
      <c r="H15" s="140">
        <f t="shared" si="2"/>
        <v>9.8039215686274508E-3</v>
      </c>
      <c r="I15" s="140">
        <f t="shared" si="3"/>
        <v>0</v>
      </c>
      <c r="J15" s="141">
        <f t="shared" si="4"/>
        <v>0</v>
      </c>
    </row>
    <row r="16" spans="1:12" ht="45" x14ac:dyDescent="0.25">
      <c r="A16" s="137" t="str">
        <f>'Plan MIPG'!B67</f>
        <v>Participación ciudadana en la gestión pública</v>
      </c>
      <c r="B16" s="137">
        <f>'Plan MIPG'!D67</f>
        <v>0</v>
      </c>
      <c r="C16" s="162" t="str">
        <f>'Plan MIPG'!F67</f>
        <v>Gestionar piezas comunicacionales fomentando la participación ciudadana, trámites, OPAS y consultas de la entidad  para la vigencia 2024</v>
      </c>
      <c r="D16" s="138">
        <f>SUM('Plan MIPG'!N67:Q67)</f>
        <v>0.5</v>
      </c>
      <c r="E16" s="138">
        <f>SUM('Plan MIPG'!N69:Q69)</f>
        <v>0</v>
      </c>
      <c r="F16" s="138">
        <f t="shared" si="0"/>
        <v>0</v>
      </c>
      <c r="G16" s="139">
        <f t="shared" si="1"/>
        <v>1.9607843137254902E-2</v>
      </c>
      <c r="H16" s="140">
        <f t="shared" si="2"/>
        <v>9.8039215686274508E-3</v>
      </c>
      <c r="I16" s="140">
        <f t="shared" si="3"/>
        <v>0</v>
      </c>
      <c r="J16" s="141">
        <f t="shared" si="4"/>
        <v>0</v>
      </c>
    </row>
    <row r="17" spans="1:10" ht="87.75" customHeight="1" x14ac:dyDescent="0.25">
      <c r="A17" s="137" t="str">
        <f>'Plan MIPG'!B77</f>
        <v>Participación ciudadana en la gestión pública</v>
      </c>
      <c r="B17" s="137">
        <f>'Plan MIPG'!D77</f>
        <v>0</v>
      </c>
      <c r="C17" s="162" t="str">
        <f>'Plan MIPG'!F77</f>
        <v xml:space="preserve">Solicitar a las dependencias realizar la evaluación de las acividades en marco de rendición de cuentas y participación ciudadana </v>
      </c>
      <c r="D17" s="144"/>
      <c r="E17" s="144"/>
      <c r="F17" s="144" t="str">
        <f t="shared" si="0"/>
        <v/>
      </c>
      <c r="G17" s="139">
        <f t="shared" si="1"/>
        <v>1.9607843137254902E-2</v>
      </c>
      <c r="H17" s="140">
        <f t="shared" si="2"/>
        <v>0</v>
      </c>
      <c r="I17" s="140">
        <f t="shared" si="3"/>
        <v>0</v>
      </c>
      <c r="J17" s="141">
        <f t="shared" si="4"/>
        <v>0</v>
      </c>
    </row>
    <row r="18" spans="1:10" ht="45" x14ac:dyDescent="0.25">
      <c r="A18" s="137" t="str">
        <f>'Plan MIPG'!B82</f>
        <v xml:space="preserve">Seguimiento y evaluación del desempeño institucional </v>
      </c>
      <c r="B18" s="137">
        <f>'Plan MIPG'!D82</f>
        <v>0</v>
      </c>
      <c r="C18" s="162" t="str">
        <f>'Plan MIPG'!F82</f>
        <v>Realizar el seguimiento a los indicadores de gestión de los procesos</v>
      </c>
      <c r="D18" s="138">
        <f>SUM('Plan MIPG'!N82:Q82)</f>
        <v>0.33</v>
      </c>
      <c r="E18" s="138">
        <f>SUM('Plan MIPG'!N84:Q84)</f>
        <v>0.27</v>
      </c>
      <c r="F18" s="138">
        <f t="shared" si="0"/>
        <v>0.81818181818181823</v>
      </c>
      <c r="G18" s="139">
        <f t="shared" si="1"/>
        <v>1.9607843137254902E-2</v>
      </c>
      <c r="H18" s="140">
        <f t="shared" si="2"/>
        <v>6.4705882352941177E-3</v>
      </c>
      <c r="I18" s="140">
        <f t="shared" si="3"/>
        <v>5.2941176470588241E-3</v>
      </c>
      <c r="J18" s="141">
        <f t="shared" si="4"/>
        <v>0.81818181818181823</v>
      </c>
    </row>
    <row r="19" spans="1:10" ht="45" x14ac:dyDescent="0.25">
      <c r="A19" s="137" t="str">
        <f>'Plan MIPG'!B87</f>
        <v>Transparencia, acceso a la información pública y lucha contra la corrupción</v>
      </c>
      <c r="B19" s="137">
        <f>'Plan MIPG'!D87</f>
        <v>0</v>
      </c>
      <c r="C19" s="162" t="str">
        <f>'Plan MIPG'!F87</f>
        <v>Solicitar pieza audiovisual en donde se informe a la ciudadanía acerca del  menú de transparencia y acceso a la información pública en  lenguaje étnico</v>
      </c>
      <c r="D19" s="138">
        <f>SUM('Plan MIPG'!N87:Q87)</f>
        <v>0</v>
      </c>
      <c r="E19" s="138">
        <f>SUM('Plan MIPG'!N89:Q89)</f>
        <v>0</v>
      </c>
      <c r="F19" s="138" t="e">
        <f t="shared" si="0"/>
        <v>#DIV/0!</v>
      </c>
      <c r="G19" s="139">
        <f t="shared" si="1"/>
        <v>1.9607843137254902E-2</v>
      </c>
      <c r="H19" s="140">
        <f t="shared" si="2"/>
        <v>0</v>
      </c>
      <c r="I19" s="140">
        <f t="shared" si="3"/>
        <v>0</v>
      </c>
      <c r="J19" s="141">
        <f t="shared" si="4"/>
        <v>0</v>
      </c>
    </row>
    <row r="20" spans="1:10" x14ac:dyDescent="0.25">
      <c r="A20" s="137" t="e">
        <f>'Plan MIPG'!#REF!</f>
        <v>#REF!</v>
      </c>
      <c r="B20" s="137" t="e">
        <f>'Plan MIPG'!#REF!</f>
        <v>#REF!</v>
      </c>
      <c r="C20" s="162" t="e">
        <f>'Plan MIPG'!#REF!</f>
        <v>#REF!</v>
      </c>
      <c r="D20" s="138" t="e">
        <f>SUM('Plan MIPG'!#REF!)</f>
        <v>#REF!</v>
      </c>
      <c r="E20" s="138" t="e">
        <f>SUM('Plan MIPG'!#REF!)</f>
        <v>#REF!</v>
      </c>
      <c r="F20" s="138" t="e">
        <f t="shared" si="0"/>
        <v>#REF!</v>
      </c>
      <c r="G20" s="139">
        <f t="shared" si="1"/>
        <v>1.9607843137254902E-2</v>
      </c>
      <c r="H20" s="140" t="e">
        <f t="shared" si="2"/>
        <v>#REF!</v>
      </c>
      <c r="I20" s="140" t="e">
        <f t="shared" si="3"/>
        <v>#REF!</v>
      </c>
      <c r="J20" s="141" t="e">
        <f t="shared" si="4"/>
        <v>#REF!</v>
      </c>
    </row>
    <row r="21" spans="1:10" ht="45" x14ac:dyDescent="0.25">
      <c r="A21" s="137" t="str">
        <f>'Plan MIPG'!B92</f>
        <v>Gestión de la información estadística</v>
      </c>
      <c r="B21" s="137">
        <f>'Plan MIPG'!D92</f>
        <v>0</v>
      </c>
      <c r="C21" s="162" t="str">
        <f>'Plan MIPG'!F92</f>
        <v>Diseñar una estrategia para el  diagnóstico, fortalecimiento y uso estadístico de registros administrativos misionales.</v>
      </c>
      <c r="D21" s="138">
        <f>SUM('Plan MIPG'!N92:Q92)</f>
        <v>0.4</v>
      </c>
      <c r="E21" s="138">
        <f>SUM('Plan MIPG'!N94:Q94)</f>
        <v>0</v>
      </c>
      <c r="F21" s="138">
        <f t="shared" si="0"/>
        <v>0</v>
      </c>
      <c r="G21" s="139">
        <f t="shared" si="1"/>
        <v>1.9607843137254902E-2</v>
      </c>
      <c r="H21" s="140">
        <f t="shared" si="2"/>
        <v>7.8431372549019607E-3</v>
      </c>
      <c r="I21" s="140">
        <f t="shared" si="3"/>
        <v>0</v>
      </c>
      <c r="J21" s="141">
        <f t="shared" si="4"/>
        <v>0</v>
      </c>
    </row>
    <row r="22" spans="1:10" ht="60" x14ac:dyDescent="0.25">
      <c r="A22" s="137" t="str">
        <f>'Plan MIPG'!B102</f>
        <v>Gestión de la información estadística</v>
      </c>
      <c r="B22" s="137">
        <f>'Plan MIPG'!D102</f>
        <v>0</v>
      </c>
      <c r="C22" s="162" t="str">
        <f>'Plan MIPG'!F102</f>
        <v>Documentar las actividades referentes a la implementación de la política de Gestión de la Información Estadística en el sistema de gestión de calidad.</v>
      </c>
      <c r="D22" s="138">
        <f>SUM('Plan MIPG'!N102:Q102)</f>
        <v>0.5</v>
      </c>
      <c r="E22" s="138">
        <f>SUM('Plan MIPG'!N104:Q104)</f>
        <v>0</v>
      </c>
      <c r="F22" s="138">
        <f t="shared" si="0"/>
        <v>0</v>
      </c>
      <c r="G22" s="139">
        <f t="shared" si="1"/>
        <v>1.9607843137254902E-2</v>
      </c>
      <c r="H22" s="140">
        <f t="shared" si="2"/>
        <v>9.8039215686274508E-3</v>
      </c>
      <c r="I22" s="140">
        <f t="shared" si="3"/>
        <v>0</v>
      </c>
      <c r="J22" s="141">
        <f t="shared" si="4"/>
        <v>0</v>
      </c>
    </row>
    <row r="23" spans="1:10" ht="60" x14ac:dyDescent="0.25">
      <c r="A23" s="137" t="str">
        <f>'Plan MIPG'!B107</f>
        <v>Gestión del conocimiento y la innovación</v>
      </c>
      <c r="B23" s="137">
        <f>'Plan MIPG'!D107</f>
        <v>0</v>
      </c>
      <c r="C23" s="162" t="str">
        <f>'Plan MIPG'!F107</f>
        <v xml:space="preserve">Identificar los riesgos relacionados con la fuga de capital intelectual de la entidad, documentarlos e incorproarlos al sistema de gestión de calidad, en articulación con la Dirección de Talento Humano. </v>
      </c>
      <c r="D23" s="138">
        <f>SUM('Plan MIPG'!N107:Q107)</f>
        <v>0.3</v>
      </c>
      <c r="E23" s="138">
        <f>SUM('Plan MIPG'!N109:Q109)</f>
        <v>0</v>
      </c>
      <c r="F23" s="138">
        <f t="shared" si="0"/>
        <v>0</v>
      </c>
      <c r="G23" s="139">
        <f t="shared" si="1"/>
        <v>1.9607843137254902E-2</v>
      </c>
      <c r="H23" s="140">
        <f t="shared" si="2"/>
        <v>5.8823529411764705E-3</v>
      </c>
      <c r="I23" s="140">
        <f t="shared" si="3"/>
        <v>0</v>
      </c>
      <c r="J23" s="141">
        <f t="shared" si="4"/>
        <v>0</v>
      </c>
    </row>
    <row r="24" spans="1:10" ht="45" x14ac:dyDescent="0.25">
      <c r="A24" s="137" t="str">
        <f>'Plan MIPG'!B112</f>
        <v>Gestión del conocimiento y la innovación</v>
      </c>
      <c r="B24" s="137">
        <f>'Plan MIPG'!D112</f>
        <v>0</v>
      </c>
      <c r="C24" s="162" t="str">
        <f>'Plan MIPG'!F112</f>
        <v xml:space="preserve">Realizar la identificación, documentación, socialización y publicación de las buenas prácticas y lecciones aprendidas de gestión pública, de la Secretaría General. </v>
      </c>
      <c r="D24" s="138">
        <f>SUM('Plan MIPG'!N112:Q112)</f>
        <v>0.3</v>
      </c>
      <c r="E24" s="138">
        <f>SUM('Plan MIPG'!N114:Q114)</f>
        <v>0</v>
      </c>
      <c r="F24" s="138">
        <f t="shared" si="0"/>
        <v>0</v>
      </c>
      <c r="G24" s="139">
        <f t="shared" si="1"/>
        <v>1.9607843137254902E-2</v>
      </c>
      <c r="H24" s="140">
        <f t="shared" si="2"/>
        <v>5.8823529411764705E-3</v>
      </c>
      <c r="I24" s="140">
        <f t="shared" si="3"/>
        <v>0</v>
      </c>
      <c r="J24" s="141">
        <f t="shared" si="4"/>
        <v>0</v>
      </c>
    </row>
    <row r="25" spans="1:10" ht="75" x14ac:dyDescent="0.25">
      <c r="A25" s="137" t="str">
        <f>'Plan MIPG'!B117</f>
        <v>Gestión del conocimiento y la innovación</v>
      </c>
      <c r="B25" s="137">
        <f>'Plan MIPG'!D117</f>
        <v>0</v>
      </c>
      <c r="C25" s="162" t="str">
        <f>'Plan MIPG'!F117</f>
        <v xml:space="preserve">Efectuar la revisión de la estrucutura del repositorio que contiene estudios, investigaciones y otras publicaciones de la entidad, numeral 9.3 del Botón de Transparencia, en coordinación con la Oficina de Tecnologías de la Información y las Comunicaciones. </v>
      </c>
      <c r="D25" s="138">
        <f>SUM('Plan MIPG'!N117:Q117)</f>
        <v>0.5</v>
      </c>
      <c r="E25" s="138">
        <f>SUM('Plan MIPG'!N119:Q119)</f>
        <v>0</v>
      </c>
      <c r="F25" s="138">
        <f t="shared" si="0"/>
        <v>0</v>
      </c>
      <c r="G25" s="139">
        <f t="shared" si="1"/>
        <v>1.9607843137254902E-2</v>
      </c>
      <c r="H25" s="140">
        <f t="shared" si="2"/>
        <v>9.8039215686274508E-3</v>
      </c>
      <c r="I25" s="140">
        <f t="shared" si="3"/>
        <v>0</v>
      </c>
      <c r="J25" s="141">
        <f t="shared" si="4"/>
        <v>0</v>
      </c>
    </row>
    <row r="26" spans="1:10" ht="105" x14ac:dyDescent="0.25">
      <c r="A26" s="137" t="str">
        <f>'Plan MIPG'!B122</f>
        <v>Gestión del conocimiento y la innovación</v>
      </c>
      <c r="B26" s="137">
        <f>'Plan MIPG'!D122</f>
        <v>0</v>
      </c>
      <c r="C26" s="162" t="str">
        <f>'Plan MIPG'!F122</f>
        <v>Efectuar la articulación institucional entre la Dirección de Talento Humano, la Oficina Alta Consejería Distrital de Tecnologías de información y Cominicaciones (Equipo IBO), la Dirección Distrtal de Desarrollo Institucional y la Oficina Asesora de Planeación, para fortalecer los procesos de ideación e innovación en la Secretaría General.</v>
      </c>
      <c r="D26" s="138">
        <f>SUM('Plan MIPG'!N122:Q122)</f>
        <v>0.3</v>
      </c>
      <c r="E26" s="138">
        <f>SUM('Plan MIPG'!N124:Q124)</f>
        <v>0</v>
      </c>
      <c r="F26" s="138">
        <f t="shared" si="0"/>
        <v>0</v>
      </c>
      <c r="G26" s="139">
        <f t="shared" si="1"/>
        <v>1.9607843137254902E-2</v>
      </c>
      <c r="H26" s="140">
        <f t="shared" si="2"/>
        <v>5.8823529411764705E-3</v>
      </c>
      <c r="I26" s="140">
        <f t="shared" si="3"/>
        <v>0</v>
      </c>
      <c r="J26" s="141">
        <f t="shared" si="4"/>
        <v>0</v>
      </c>
    </row>
    <row r="27" spans="1:10" ht="60" x14ac:dyDescent="0.25">
      <c r="A27" s="137" t="str">
        <f>'Plan MIPG'!B127</f>
        <v>Gestión del conocimiento y la innovación</v>
      </c>
      <c r="B27" s="137">
        <f>'Plan MIPG'!D127</f>
        <v>0</v>
      </c>
      <c r="C27" s="162" t="str">
        <f>'Plan MIPG'!F127</f>
        <v>Realizar el acompañamiento a las dependencias de la Secretaría General para la actualización de la caracterización de usuarios y grupos de interés de la entidad.</v>
      </c>
      <c r="D27" s="138">
        <f>SUM('Plan MIPG'!N127:Q127)</f>
        <v>0.3</v>
      </c>
      <c r="E27" s="138">
        <f>SUM('Plan MIPG'!N129:Q129)</f>
        <v>0</v>
      </c>
      <c r="F27" s="138">
        <f t="shared" si="0"/>
        <v>0</v>
      </c>
      <c r="G27" s="139">
        <f t="shared" si="1"/>
        <v>1.9607843137254902E-2</v>
      </c>
      <c r="H27" s="140">
        <f t="shared" si="2"/>
        <v>5.8823529411764705E-3</v>
      </c>
      <c r="I27" s="140">
        <f t="shared" si="3"/>
        <v>0</v>
      </c>
      <c r="J27" s="141">
        <f t="shared" si="4"/>
        <v>0</v>
      </c>
    </row>
    <row r="28" spans="1:10" x14ac:dyDescent="0.25">
      <c r="A28" s="137" t="e">
        <f>'Plan MIPG'!#REF!</f>
        <v>#REF!</v>
      </c>
      <c r="B28" s="137" t="e">
        <f>'Plan MIPG'!#REF!</f>
        <v>#REF!</v>
      </c>
      <c r="C28" s="162" t="e">
        <f>'Plan MIPG'!#REF!</f>
        <v>#REF!</v>
      </c>
      <c r="D28" s="138" t="e">
        <f>SUM('Plan MIPG'!#REF!)</f>
        <v>#REF!</v>
      </c>
      <c r="E28" s="138" t="e">
        <f>SUM('Plan MIPG'!#REF!)</f>
        <v>#REF!</v>
      </c>
      <c r="F28" s="138" t="e">
        <f t="shared" si="0"/>
        <v>#REF!</v>
      </c>
      <c r="G28" s="139">
        <f t="shared" si="1"/>
        <v>1.9607843137254902E-2</v>
      </c>
      <c r="H28" s="140" t="e">
        <f t="shared" si="2"/>
        <v>#REF!</v>
      </c>
      <c r="I28" s="140" t="e">
        <f t="shared" si="3"/>
        <v>#REF!</v>
      </c>
      <c r="J28" s="141" t="e">
        <f t="shared" si="4"/>
        <v>#REF!</v>
      </c>
    </row>
    <row r="29" spans="1:10" x14ac:dyDescent="0.25">
      <c r="A29" s="137" t="e">
        <f>'Plan MIPG'!#REF!</f>
        <v>#REF!</v>
      </c>
      <c r="B29" s="137" t="e">
        <f>'Plan MIPG'!#REF!</f>
        <v>#REF!</v>
      </c>
      <c r="C29" s="162" t="e">
        <f>'Plan MIPG'!#REF!</f>
        <v>#REF!</v>
      </c>
      <c r="D29" s="144"/>
      <c r="E29" s="144"/>
      <c r="F29" s="144" t="str">
        <f t="shared" si="0"/>
        <v/>
      </c>
      <c r="G29" s="139">
        <f t="shared" si="1"/>
        <v>1.9607843137254902E-2</v>
      </c>
      <c r="H29" s="140">
        <f t="shared" si="2"/>
        <v>0</v>
      </c>
      <c r="I29" s="140">
        <f t="shared" si="3"/>
        <v>0</v>
      </c>
      <c r="J29" s="141">
        <f t="shared" si="4"/>
        <v>0</v>
      </c>
    </row>
    <row r="30" spans="1:10" ht="45" x14ac:dyDescent="0.25">
      <c r="A30" s="137" t="str">
        <f>'Plan MIPG'!B132</f>
        <v>Control Interno</v>
      </c>
      <c r="B30" s="137">
        <f>'Plan MIPG'!D132</f>
        <v>0</v>
      </c>
      <c r="C30" s="162" t="str">
        <f>'Plan MIPG'!F132</f>
        <v>Consolidar el Mapa de riesgos de gestión y corrupción de los procesos institucionales y proyectos de inversión y realizar seguimiento</v>
      </c>
      <c r="D30" s="138">
        <f>SUM('Plan MIPG'!N132:Q132)</f>
        <v>0.35</v>
      </c>
      <c r="E30" s="138">
        <f>SUM('Plan MIPG'!N134:Q134)</f>
        <v>0</v>
      </c>
      <c r="F30" s="138">
        <f t="shared" si="0"/>
        <v>0</v>
      </c>
      <c r="G30" s="139">
        <f t="shared" si="1"/>
        <v>1.9607843137254902E-2</v>
      </c>
      <c r="H30" s="140">
        <f t="shared" si="2"/>
        <v>6.8627450980392147E-3</v>
      </c>
      <c r="I30" s="140">
        <f t="shared" si="3"/>
        <v>0</v>
      </c>
      <c r="J30" s="141">
        <f t="shared" si="4"/>
        <v>0</v>
      </c>
    </row>
    <row r="31" spans="1:10" ht="45" x14ac:dyDescent="0.25">
      <c r="A31" s="137" t="str">
        <f>'Plan MIPG'!B137</f>
        <v>Compras y contratación pública</v>
      </c>
      <c r="B31" s="137">
        <f>'Plan MIPG'!D137</f>
        <v>0</v>
      </c>
      <c r="C31" s="162" t="str">
        <f>'Plan MIPG'!F137</f>
        <v>Realizar 1 mesa bimestral de seguimiento y monitoreo al Plan Anual de Adquisiciones y a las liquidaciones  en donde participen los enlaces de cada ordenación del gasto</v>
      </c>
      <c r="D31" s="138">
        <f>SUM('Plan MIPG'!N137:Q137)</f>
        <v>0.36</v>
      </c>
      <c r="E31" s="138">
        <f>SUM('Plan MIPG'!N139:Q139)</f>
        <v>0</v>
      </c>
      <c r="F31" s="138">
        <f t="shared" si="0"/>
        <v>0</v>
      </c>
      <c r="G31" s="139">
        <f t="shared" si="1"/>
        <v>1.9607843137254902E-2</v>
      </c>
      <c r="H31" s="140">
        <f t="shared" si="2"/>
        <v>7.0588235294117641E-3</v>
      </c>
      <c r="I31" s="140">
        <f t="shared" si="3"/>
        <v>0</v>
      </c>
      <c r="J31" s="141">
        <f t="shared" si="4"/>
        <v>0</v>
      </c>
    </row>
    <row r="32" spans="1:10" ht="75" x14ac:dyDescent="0.25">
      <c r="A32" s="137" t="str">
        <f>'Plan MIPG'!B142</f>
        <v>Compras y contratación pública</v>
      </c>
      <c r="B32" s="137">
        <f>'Plan MIPG'!D142</f>
        <v>0</v>
      </c>
      <c r="C32" s="162" t="str">
        <f>'Plan MIPG'!F142</f>
        <v>Desarrollar dos (2) jornadas de socializaciones y/o talleres con los enlaces contractuales de cada dependencia sobre la estructuración de estudios y documentos previos así como lo referido al análisis del sector y estudios de mercado en el proceso de contratación</v>
      </c>
      <c r="D32" s="138">
        <f>SUM('Plan MIPG'!N142:Q142)</f>
        <v>0.5</v>
      </c>
      <c r="E32" s="138">
        <f>SUM('Plan MIPG'!N144:Q144)</f>
        <v>0</v>
      </c>
      <c r="F32" s="138">
        <f t="shared" si="0"/>
        <v>0</v>
      </c>
      <c r="G32" s="139">
        <f t="shared" si="1"/>
        <v>1.9607843137254902E-2</v>
      </c>
      <c r="H32" s="140">
        <f t="shared" si="2"/>
        <v>9.8039215686274508E-3</v>
      </c>
      <c r="I32" s="140">
        <f t="shared" si="3"/>
        <v>0</v>
      </c>
      <c r="J32" s="141">
        <f t="shared" si="4"/>
        <v>0</v>
      </c>
    </row>
    <row r="33" spans="1:10" ht="75" x14ac:dyDescent="0.25">
      <c r="A33" s="137" t="str">
        <f>'Plan MIPG'!B147</f>
        <v>Compras y contratación pública</v>
      </c>
      <c r="B33" s="137">
        <f>'Plan MIPG'!D147</f>
        <v>0</v>
      </c>
      <c r="C33" s="162" t="str">
        <f>'Plan MIPG'!F147</f>
        <v>Desarrollar dos (2) jornadas de socialización y/o talleres con los enlaces contractuales de cada dependencia acerca del cumplimiento a lo establecido en el Manual de Supervisión y el manejo de la plataforma SECOP 2 para la publicación de la información de ejecución contractual.</v>
      </c>
      <c r="D33" s="138">
        <f>SUM('Plan MIPG'!N147:Q147)</f>
        <v>0.5</v>
      </c>
      <c r="E33" s="138">
        <f>SUM('Plan MIPG'!N149:Q149)</f>
        <v>0</v>
      </c>
      <c r="F33" s="138">
        <f t="shared" si="0"/>
        <v>0</v>
      </c>
      <c r="G33" s="139">
        <f t="shared" si="1"/>
        <v>1.9607843137254902E-2</v>
      </c>
      <c r="H33" s="140">
        <f t="shared" si="2"/>
        <v>9.8039215686274508E-3</v>
      </c>
      <c r="I33" s="140">
        <f t="shared" si="3"/>
        <v>0</v>
      </c>
      <c r="J33" s="141">
        <f t="shared" si="4"/>
        <v>0</v>
      </c>
    </row>
    <row r="34" spans="1:10" ht="30" x14ac:dyDescent="0.25">
      <c r="A34" s="137" t="str">
        <f>'Plan MIPG'!B152</f>
        <v>Gobierno digital</v>
      </c>
      <c r="B34" s="137">
        <f>'Plan MIPG'!D152</f>
        <v>0</v>
      </c>
      <c r="C34" s="162" t="str">
        <f>'Plan MIPG'!F152</f>
        <v>Vincular grupos de valor para la toma de decisiones sobre la implementacion de la politica de gobierno digital</v>
      </c>
      <c r="D34" s="144"/>
      <c r="E34" s="144"/>
      <c r="F34" s="144" t="str">
        <f t="shared" si="0"/>
        <v/>
      </c>
      <c r="G34" s="139">
        <f t="shared" si="1"/>
        <v>1.9607843137254902E-2</v>
      </c>
      <c r="H34" s="140">
        <f t="shared" si="2"/>
        <v>0</v>
      </c>
      <c r="I34" s="140">
        <f t="shared" si="3"/>
        <v>0</v>
      </c>
      <c r="J34" s="141">
        <f t="shared" si="4"/>
        <v>0</v>
      </c>
    </row>
    <row r="35" spans="1:10" ht="30" x14ac:dyDescent="0.25">
      <c r="A35" s="137" t="str">
        <f>'Plan MIPG'!B157</f>
        <v>Gobierno digital</v>
      </c>
      <c r="B35" s="137">
        <f>'Plan MIPG'!D157</f>
        <v>0</v>
      </c>
      <c r="C35" s="162" t="str">
        <f>'Plan MIPG'!F157</f>
        <v>Documentar e implementar un modelo de gobierno de datos</v>
      </c>
      <c r="D35" s="138">
        <f>SUM('Plan MIPG'!N157:Q157)</f>
        <v>0.2</v>
      </c>
      <c r="E35" s="138">
        <f>SUM('Plan MIPG'!N159:Q159)</f>
        <v>0</v>
      </c>
      <c r="F35" s="138">
        <f t="shared" si="0"/>
        <v>0</v>
      </c>
      <c r="G35" s="139">
        <f t="shared" si="1"/>
        <v>1.9607843137254902E-2</v>
      </c>
      <c r="H35" s="140">
        <f t="shared" si="2"/>
        <v>3.9215686274509803E-3</v>
      </c>
      <c r="I35" s="140">
        <f t="shared" si="3"/>
        <v>0</v>
      </c>
      <c r="J35" s="141">
        <f t="shared" si="4"/>
        <v>0</v>
      </c>
    </row>
    <row r="36" spans="1:10" ht="60" x14ac:dyDescent="0.25">
      <c r="A36" s="137" t="str">
        <f>'Plan MIPG'!B162</f>
        <v>Gobierno digital</v>
      </c>
      <c r="B36" s="137">
        <f>'Plan MIPG'!D162</f>
        <v>0</v>
      </c>
      <c r="C36" s="162" t="str">
        <f>'Plan MIPG'!F162</f>
        <v>Incorporar los modelos del marco de referencia de arquitectura  empresarial (Modelo de Arquitectura Empresarial, Modelo de Gestion y Gobierno TI, Modelo Gestion de proyectos TI)</v>
      </c>
      <c r="D36" s="138">
        <f>SUM('Plan MIPG'!N162:Q162)</f>
        <v>0.2</v>
      </c>
      <c r="E36" s="138">
        <f>SUM('Plan MIPG'!N164:Q164)</f>
        <v>0</v>
      </c>
      <c r="F36" s="138">
        <f t="shared" si="0"/>
        <v>0</v>
      </c>
      <c r="G36" s="139">
        <f t="shared" si="1"/>
        <v>1.9607843137254902E-2</v>
      </c>
      <c r="H36" s="140">
        <f t="shared" si="2"/>
        <v>3.9215686274509803E-3</v>
      </c>
      <c r="I36" s="140">
        <f t="shared" si="3"/>
        <v>0</v>
      </c>
      <c r="J36" s="141">
        <f t="shared" si="4"/>
        <v>0</v>
      </c>
    </row>
    <row r="37" spans="1:10" x14ac:dyDescent="0.25">
      <c r="A37" s="137" t="e">
        <f>'Plan MIPG'!#REF!</f>
        <v>#REF!</v>
      </c>
      <c r="B37" s="137" t="e">
        <f>'Plan MIPG'!#REF!</f>
        <v>#REF!</v>
      </c>
      <c r="C37" s="162" t="e">
        <f>'Plan MIPG'!#REF!</f>
        <v>#REF!</v>
      </c>
      <c r="D37" s="138" t="e">
        <f>SUM('Plan MIPG'!#REF!)</f>
        <v>#REF!</v>
      </c>
      <c r="E37" s="138" t="e">
        <f>SUM('Plan MIPG'!#REF!)</f>
        <v>#REF!</v>
      </c>
      <c r="F37" s="138" t="e">
        <f t="shared" si="0"/>
        <v>#REF!</v>
      </c>
      <c r="G37" s="139">
        <f t="shared" si="1"/>
        <v>1.9607843137254902E-2</v>
      </c>
      <c r="H37" s="140" t="e">
        <f t="shared" si="2"/>
        <v>#REF!</v>
      </c>
      <c r="I37" s="140" t="e">
        <f t="shared" si="3"/>
        <v>#REF!</v>
      </c>
      <c r="J37" s="141" t="e">
        <f t="shared" si="4"/>
        <v>#REF!</v>
      </c>
    </row>
    <row r="38" spans="1:10" ht="60" x14ac:dyDescent="0.25">
      <c r="A38" s="137" t="str">
        <f>'Plan MIPG'!B212</f>
        <v>Defensa jurídica</v>
      </c>
      <c r="B38" s="137">
        <f>'Plan MIPG'!D212</f>
        <v>0</v>
      </c>
      <c r="C38" s="162" t="str">
        <f>'Plan MIPG'!F212</f>
        <v xml:space="preserve">Realizar seguimiento a los ítems establecidos en la herramienta de Autodiagnóstico de la Política de Defensa Jurídica, establecida por el Departamento Administrativo de la Función Publica. </v>
      </c>
      <c r="D38" s="138">
        <f>SUM('Plan MIPG'!N212:Q212)</f>
        <v>0.5</v>
      </c>
      <c r="E38" s="138">
        <f>SUM('Plan MIPG'!N214:Q214)</f>
        <v>0</v>
      </c>
      <c r="F38" s="138">
        <f t="shared" si="0"/>
        <v>0</v>
      </c>
      <c r="G38" s="139">
        <f t="shared" si="1"/>
        <v>1.9607843137254902E-2</v>
      </c>
      <c r="H38" s="140">
        <f t="shared" si="2"/>
        <v>9.8039215686274508E-3</v>
      </c>
      <c r="I38" s="140">
        <f t="shared" si="3"/>
        <v>0</v>
      </c>
      <c r="J38" s="141">
        <f t="shared" si="4"/>
        <v>0</v>
      </c>
    </row>
    <row r="39" spans="1:10" ht="98.45" customHeight="1" x14ac:dyDescent="0.25">
      <c r="A39" s="137" t="str">
        <f>'Plan MIPG'!B217</f>
        <v>Mejora normativa</v>
      </c>
      <c r="B39" s="137">
        <f>'Plan MIPG'!D217</f>
        <v>0</v>
      </c>
      <c r="C39" s="162" t="str">
        <f>'Plan MIPG'!F217</f>
        <v xml:space="preserve">Publicar en Legalbog los proyectos de actos administrativos específicos de regulación y la información en que se fundamenten, con el objeto de recibir opiniones, sugerencias o propuestas alternativas por parte de los interesados. </v>
      </c>
      <c r="D39" s="138">
        <f>SUM('Plan MIPG'!N217:Q217)</f>
        <v>0.5</v>
      </c>
      <c r="E39" s="138">
        <f>SUM('Plan MIPG'!N219:Q219)</f>
        <v>0</v>
      </c>
      <c r="F39" s="138">
        <f t="shared" si="0"/>
        <v>0</v>
      </c>
      <c r="G39" s="139">
        <f t="shared" si="1"/>
        <v>1.9607843137254902E-2</v>
      </c>
      <c r="H39" s="140">
        <f t="shared" si="2"/>
        <v>9.8039215686274508E-3</v>
      </c>
      <c r="I39" s="140">
        <f t="shared" si="3"/>
        <v>0</v>
      </c>
      <c r="J39" s="141">
        <f t="shared" si="4"/>
        <v>0</v>
      </c>
    </row>
    <row r="40" spans="1:10" ht="48.6" customHeight="1" x14ac:dyDescent="0.25">
      <c r="A40" s="137" t="str">
        <f>'Plan MIPG'!B222</f>
        <v>Servicio al ciudadano</v>
      </c>
      <c r="B40" s="137">
        <f>'Plan MIPG'!D222</f>
        <v>0</v>
      </c>
      <c r="C40" s="162" t="str">
        <f>'Plan MIPG'!F222</f>
        <v>Realizar seguimiento y control de las actividades de Inspección Vigilancia y Control que adelantan las entidades del Sistema Unificado de Inspección Vigilancia y Control SUDIVC</v>
      </c>
      <c r="D40" s="138">
        <f>SUM('Plan MIPG'!N222:Q222)</f>
        <v>0.5</v>
      </c>
      <c r="E40" s="138">
        <f>SUM('Plan MIPG'!N224:Q224)</f>
        <v>0</v>
      </c>
      <c r="F40" s="138">
        <f t="shared" si="0"/>
        <v>0</v>
      </c>
      <c r="G40" s="139">
        <f t="shared" si="1"/>
        <v>1.9607843137254902E-2</v>
      </c>
      <c r="H40" s="140">
        <f t="shared" si="2"/>
        <v>9.8039215686274508E-3</v>
      </c>
      <c r="I40" s="140">
        <f t="shared" si="3"/>
        <v>0</v>
      </c>
      <c r="J40" s="141">
        <f t="shared" si="4"/>
        <v>0</v>
      </c>
    </row>
    <row r="41" spans="1:10" ht="48.6" customHeight="1" x14ac:dyDescent="0.25">
      <c r="A41" s="137" t="str">
        <f>'Plan MIPG'!B227</f>
        <v>Servicio al ciudadano</v>
      </c>
      <c r="B41" s="137">
        <f>'Plan MIPG'!D227</f>
        <v>0</v>
      </c>
      <c r="C41" s="162" t="str">
        <f>'Plan MIPG'!F227</f>
        <v>Realizar acompañamiento a las entidades distritales en la implementación del Modelo Distrital de Relacionamiento con la Ciudadanía.</v>
      </c>
      <c r="D41" s="138">
        <f>SUM('Plan MIPG'!N227:Q227)</f>
        <v>0.25</v>
      </c>
      <c r="E41" s="138">
        <f>SUM('Plan MIPG'!N229:Q229)</f>
        <v>0</v>
      </c>
      <c r="F41" s="138">
        <f t="shared" si="0"/>
        <v>0</v>
      </c>
      <c r="G41" s="139">
        <f t="shared" si="1"/>
        <v>1.9607843137254902E-2</v>
      </c>
      <c r="H41" s="140">
        <f t="shared" si="2"/>
        <v>4.9019607843137254E-3</v>
      </c>
      <c r="I41" s="140">
        <f t="shared" si="3"/>
        <v>0</v>
      </c>
      <c r="J41" s="141">
        <f t="shared" si="4"/>
        <v>0</v>
      </c>
    </row>
    <row r="42" spans="1:10" ht="48.6" customHeight="1" x14ac:dyDescent="0.25">
      <c r="A42" s="137" t="str">
        <f>'Plan MIPG'!B232</f>
        <v>Servicio al ciudadano</v>
      </c>
      <c r="B42" s="137">
        <f>'Plan MIPG'!D232</f>
        <v>0</v>
      </c>
      <c r="C42" s="162" t="str">
        <f>'Plan MIPG'!F232</f>
        <v>Realizar seguimiento al 100 % de las actividades planeadas por la Secretaría General para la implementación del Modelo Distrital de Relacionamiento con la Ciudadanía.</v>
      </c>
      <c r="D42" s="138">
        <f>SUM('Plan MIPG'!N232:Q232)</f>
        <v>0.25</v>
      </c>
      <c r="E42" s="138">
        <f>SUM('Plan MIPG'!N234:Q234)</f>
        <v>0</v>
      </c>
      <c r="F42" s="138">
        <f t="shared" si="0"/>
        <v>0</v>
      </c>
      <c r="G42" s="139">
        <f t="shared" si="1"/>
        <v>1.9607843137254902E-2</v>
      </c>
      <c r="H42" s="140">
        <f t="shared" si="2"/>
        <v>4.9019607843137254E-3</v>
      </c>
      <c r="I42" s="140">
        <f t="shared" si="3"/>
        <v>0</v>
      </c>
      <c r="J42" s="141">
        <f t="shared" si="4"/>
        <v>0</v>
      </c>
    </row>
    <row r="43" spans="1:10" ht="48.6" customHeight="1" x14ac:dyDescent="0.25">
      <c r="A43" s="137" t="str">
        <f>'Plan MIPG'!B237</f>
        <v>Servicio al ciudadano</v>
      </c>
      <c r="B43" s="137">
        <f>'Plan MIPG'!D237</f>
        <v>0</v>
      </c>
      <c r="C43" s="162" t="str">
        <f>'Plan MIPG'!F237</f>
        <v>Realizar medición de la satisfacción de la ciudadanía y la efectividad en la prestación del servicio en las entidades distritales.</v>
      </c>
      <c r="D43" s="138">
        <f>SUM('Plan MIPG'!N237:Q237)</f>
        <v>0.4</v>
      </c>
      <c r="E43" s="138">
        <f>SUM('Plan MIPG'!N239:Q239)</f>
        <v>0</v>
      </c>
      <c r="F43" s="138">
        <f t="shared" si="0"/>
        <v>0</v>
      </c>
      <c r="G43" s="139">
        <f t="shared" si="1"/>
        <v>1.9607843137254902E-2</v>
      </c>
      <c r="H43" s="140">
        <f t="shared" si="2"/>
        <v>7.8431372549019607E-3</v>
      </c>
      <c r="I43" s="140">
        <f t="shared" si="3"/>
        <v>0</v>
      </c>
      <c r="J43" s="141">
        <f t="shared" si="4"/>
        <v>0</v>
      </c>
    </row>
    <row r="44" spans="1:10" ht="48.6" customHeight="1" x14ac:dyDescent="0.25">
      <c r="A44" s="137" t="str">
        <f>'Plan MIPG'!B247</f>
        <v>Servicio al ciudadano</v>
      </c>
      <c r="B44" s="137">
        <f>'Plan MIPG'!D247</f>
        <v>0</v>
      </c>
      <c r="C44" s="162" t="str">
        <f>'Plan MIPG'!F247</f>
        <v>Implementar estrategias de mejoramiento continuo e innovación en los canales de atención disponibles en la Red CADE, mediante actividades que faciliten la atención con calidad a la ciudadanía con enfoque diferencial y preferencial, así como, actividades de fortalecimiento de estrategias de atención de servicio a la ciudadanía acorde a sus características poblacionales y particulares.</v>
      </c>
      <c r="D44" s="138">
        <f>SUM('Plan MIPG'!N247:Q247)</f>
        <v>0.5</v>
      </c>
      <c r="E44" s="138">
        <f>SUM('Plan MIPG'!N249:Q249)</f>
        <v>0</v>
      </c>
      <c r="F44" s="138">
        <f t="shared" si="0"/>
        <v>0</v>
      </c>
      <c r="G44" s="139">
        <f t="shared" si="1"/>
        <v>1.9607843137254902E-2</v>
      </c>
      <c r="H44" s="140">
        <f t="shared" si="2"/>
        <v>9.8039215686274508E-3</v>
      </c>
      <c r="I44" s="140">
        <f t="shared" si="3"/>
        <v>0</v>
      </c>
      <c r="J44" s="141">
        <f t="shared" si="4"/>
        <v>0</v>
      </c>
    </row>
    <row r="45" spans="1:10" ht="48.6" customHeight="1" x14ac:dyDescent="0.25">
      <c r="A45" s="137" t="str">
        <f>'Plan MIPG'!B252</f>
        <v>Componente ambiental</v>
      </c>
      <c r="B45" s="137">
        <f>'Plan MIPG'!D252</f>
        <v>0</v>
      </c>
      <c r="C45" s="162" t="str">
        <f>'Plan MIPG'!F252</f>
        <v>Realizar los diagnósticos ambientales en las sedes de la entidad, para la implementación de la gestión ambiental</v>
      </c>
      <c r="D45" s="144"/>
      <c r="E45" s="144"/>
      <c r="F45" s="144" t="str">
        <f t="shared" si="0"/>
        <v/>
      </c>
      <c r="G45" s="139">
        <f t="shared" si="1"/>
        <v>1.9607843137254902E-2</v>
      </c>
      <c r="H45" s="140">
        <f t="shared" si="2"/>
        <v>0</v>
      </c>
      <c r="I45" s="140">
        <f t="shared" si="3"/>
        <v>0</v>
      </c>
      <c r="J45" s="141">
        <f t="shared" si="4"/>
        <v>0</v>
      </c>
    </row>
    <row r="46" spans="1:10" ht="48.6" customHeight="1" x14ac:dyDescent="0.25">
      <c r="A46" s="137" t="str">
        <f>'Plan MIPG'!B257</f>
        <v>Archivos y gestión documental</v>
      </c>
      <c r="B46" s="137">
        <f>'Plan MIPG'!D257</f>
        <v>0</v>
      </c>
      <c r="C46" s="162" t="str">
        <f>'Plan MIPG'!F257</f>
        <v>Actualizar e implementar la política de Gestión Documental</v>
      </c>
      <c r="D46" s="138">
        <f>SUM('Plan MIPG'!N257:Q257)</f>
        <v>0.25</v>
      </c>
      <c r="E46" s="138">
        <f>SUM('Plan MIPG'!N259:Q259)</f>
        <v>0</v>
      </c>
      <c r="F46" s="138">
        <f t="shared" si="0"/>
        <v>0</v>
      </c>
      <c r="G46" s="139">
        <f t="shared" si="1"/>
        <v>1.9607843137254902E-2</v>
      </c>
      <c r="H46" s="140">
        <f t="shared" si="2"/>
        <v>4.9019607843137254E-3</v>
      </c>
      <c r="I46" s="140">
        <f t="shared" si="3"/>
        <v>0</v>
      </c>
      <c r="J46" s="141">
        <f t="shared" si="4"/>
        <v>0</v>
      </c>
    </row>
    <row r="47" spans="1:10" ht="51.6" customHeight="1" x14ac:dyDescent="0.25">
      <c r="A47" s="137" t="str">
        <f>'Plan MIPG'!B262</f>
        <v>Archivos y gestión documental</v>
      </c>
      <c r="B47" s="137">
        <f>'Plan MIPG'!D262</f>
        <v>0</v>
      </c>
      <c r="C47" s="162" t="str">
        <f>'Plan MIPG'!F262</f>
        <v>Definición y desarrollo de estrategias para posicionar la gestión documental en la entidad</v>
      </c>
      <c r="D47" s="138">
        <f>SUM('Plan MIPG'!N262:Q262)</f>
        <v>0.25</v>
      </c>
      <c r="E47" s="138">
        <f>SUM('Plan MIPG'!N264:Q264)</f>
        <v>0</v>
      </c>
      <c r="F47" s="138">
        <f t="shared" si="0"/>
        <v>0</v>
      </c>
      <c r="G47" s="139">
        <f t="shared" si="1"/>
        <v>1.9607843137254902E-2</v>
      </c>
      <c r="H47" s="140">
        <f t="shared" si="2"/>
        <v>4.9019607843137254E-3</v>
      </c>
      <c r="I47" s="140">
        <f t="shared" si="3"/>
        <v>0</v>
      </c>
      <c r="J47" s="141">
        <f t="shared" si="4"/>
        <v>0</v>
      </c>
    </row>
    <row r="48" spans="1:10" ht="51.6" customHeight="1" x14ac:dyDescent="0.25">
      <c r="A48" s="137" t="str">
        <f>'Plan MIPG'!B267</f>
        <v>Archivos y gestión documental</v>
      </c>
      <c r="B48" s="137">
        <f>'Plan MIPG'!D267</f>
        <v>0</v>
      </c>
      <c r="C48" s="162" t="str">
        <f>'Plan MIPG'!F267</f>
        <v>Actualizar los procedimientos de gestión documental y documentos asociados</v>
      </c>
      <c r="D48" s="138">
        <f>SUM('Plan MIPG'!N267:Q267)</f>
        <v>0.25</v>
      </c>
      <c r="E48" s="138">
        <f>SUM('Plan MIPG'!N269:Q269)</f>
        <v>0</v>
      </c>
      <c r="F48" s="138">
        <f t="shared" si="0"/>
        <v>0</v>
      </c>
      <c r="G48" s="139">
        <f t="shared" si="1"/>
        <v>1.9607843137254902E-2</v>
      </c>
      <c r="H48" s="140">
        <f t="shared" si="2"/>
        <v>4.9019607843137254E-3</v>
      </c>
      <c r="I48" s="140">
        <f t="shared" si="3"/>
        <v>0</v>
      </c>
      <c r="J48" s="141">
        <f t="shared" si="4"/>
        <v>0</v>
      </c>
    </row>
    <row r="49" spans="1:10" ht="51.6" customHeight="1" x14ac:dyDescent="0.25">
      <c r="A49" s="137" t="e">
        <f>'Plan MIPG'!#REF!</f>
        <v>#REF!</v>
      </c>
      <c r="B49" s="137" t="e">
        <f>'Plan MIPG'!#REF!</f>
        <v>#REF!</v>
      </c>
      <c r="C49" s="162" t="e">
        <f>'Plan MIPG'!#REF!</f>
        <v>#REF!</v>
      </c>
      <c r="D49" s="138" t="e">
        <f>SUM('Plan MIPG'!#REF!)</f>
        <v>#REF!</v>
      </c>
      <c r="E49" s="138" t="e">
        <f>SUM('Plan MIPG'!#REF!)</f>
        <v>#REF!</v>
      </c>
      <c r="F49" s="138" t="e">
        <f t="shared" si="0"/>
        <v>#REF!</v>
      </c>
      <c r="G49" s="139">
        <f t="shared" si="1"/>
        <v>1.9607843137254902E-2</v>
      </c>
      <c r="H49" s="140" t="e">
        <f t="shared" si="2"/>
        <v>#REF!</v>
      </c>
      <c r="I49" s="140" t="e">
        <f t="shared" si="3"/>
        <v>#REF!</v>
      </c>
      <c r="J49" s="141" t="e">
        <f t="shared" si="4"/>
        <v>#REF!</v>
      </c>
    </row>
    <row r="50" spans="1:10" ht="51.6" customHeight="1" x14ac:dyDescent="0.25">
      <c r="A50" s="137" t="e">
        <f>'Plan MIPG'!#REF!</f>
        <v>#REF!</v>
      </c>
      <c r="B50" s="137" t="e">
        <f>'Plan MIPG'!#REF!</f>
        <v>#REF!</v>
      </c>
      <c r="C50" s="162" t="e">
        <f>'Plan MIPG'!#REF!</f>
        <v>#REF!</v>
      </c>
      <c r="D50" s="138" t="e">
        <f>SUM('Plan MIPG'!#REF!)</f>
        <v>#REF!</v>
      </c>
      <c r="E50" s="138" t="e">
        <f>SUM('Plan MIPG'!#REF!)</f>
        <v>#REF!</v>
      </c>
      <c r="F50" s="138" t="e">
        <f t="shared" si="0"/>
        <v>#REF!</v>
      </c>
      <c r="G50" s="139">
        <f t="shared" si="1"/>
        <v>1.9607843137254902E-2</v>
      </c>
      <c r="H50" s="140" t="e">
        <f t="shared" si="2"/>
        <v>#REF!</v>
      </c>
      <c r="I50" s="140" t="e">
        <f t="shared" si="3"/>
        <v>#REF!</v>
      </c>
      <c r="J50" s="141" t="e">
        <f t="shared" si="4"/>
        <v>#REF!</v>
      </c>
    </row>
    <row r="51" spans="1:10" ht="51.6" customHeight="1" x14ac:dyDescent="0.25">
      <c r="A51" s="137" t="e">
        <f>'Plan MIPG'!#REF!</f>
        <v>#REF!</v>
      </c>
      <c r="B51" s="137" t="e">
        <f>'Plan MIPG'!#REF!</f>
        <v>#REF!</v>
      </c>
      <c r="C51" s="162" t="e">
        <f>'Plan MIPG'!#REF!</f>
        <v>#REF!</v>
      </c>
      <c r="D51" s="138" t="e">
        <f>SUM('Plan MIPG'!#REF!)</f>
        <v>#REF!</v>
      </c>
      <c r="E51" s="138" t="e">
        <f>SUM('Plan MIPG'!#REF!)</f>
        <v>#REF!</v>
      </c>
      <c r="F51" s="138" t="e">
        <f t="shared" si="0"/>
        <v>#REF!</v>
      </c>
      <c r="G51" s="139">
        <f t="shared" si="1"/>
        <v>1.9607843137254902E-2</v>
      </c>
      <c r="H51" s="140" t="e">
        <f t="shared" si="2"/>
        <v>#REF!</v>
      </c>
      <c r="I51" s="140" t="e">
        <f t="shared" si="3"/>
        <v>#REF!</v>
      </c>
      <c r="J51" s="141" t="e">
        <f t="shared" si="4"/>
        <v>#REF!</v>
      </c>
    </row>
    <row r="52" spans="1:10" ht="51.6" customHeight="1" x14ac:dyDescent="0.25">
      <c r="A52" s="137" t="e">
        <f>'Plan MIPG'!#REF!</f>
        <v>#REF!</v>
      </c>
      <c r="B52" s="137" t="e">
        <f>'Plan MIPG'!#REF!</f>
        <v>#REF!</v>
      </c>
      <c r="C52" s="162" t="e">
        <f>'Plan MIPG'!#REF!</f>
        <v>#REF!</v>
      </c>
      <c r="D52" s="138" t="e">
        <f>SUM('Plan MIPG'!#REF!)</f>
        <v>#REF!</v>
      </c>
      <c r="E52" s="138" t="e">
        <f>SUM('Plan MIPG'!#REF!)</f>
        <v>#REF!</v>
      </c>
      <c r="F52" s="138" t="e">
        <f t="shared" si="0"/>
        <v>#REF!</v>
      </c>
      <c r="G52" s="139">
        <f t="shared" si="1"/>
        <v>1.9607843137254902E-2</v>
      </c>
      <c r="H52" s="140" t="e">
        <f t="shared" si="2"/>
        <v>#REF!</v>
      </c>
      <c r="I52" s="140" t="e">
        <f t="shared" si="3"/>
        <v>#REF!</v>
      </c>
      <c r="J52" s="141" t="e">
        <f t="shared" si="4"/>
        <v>#REF!</v>
      </c>
    </row>
    <row r="53" spans="1:10" ht="51.6" customHeight="1" x14ac:dyDescent="0.25">
      <c r="A53" s="137" t="e">
        <f>'Plan MIPG'!#REF!</f>
        <v>#REF!</v>
      </c>
      <c r="B53" s="137" t="e">
        <f>'Plan MIPG'!#REF!</f>
        <v>#REF!</v>
      </c>
      <c r="C53" s="162" t="e">
        <f>'Plan MIPG'!#REF!</f>
        <v>#REF!</v>
      </c>
      <c r="D53" s="138" t="e">
        <f>SUM('Plan MIPG'!#REF!)</f>
        <v>#REF!</v>
      </c>
      <c r="E53" s="138" t="e">
        <f>SUM('Plan MIPG'!#REF!)</f>
        <v>#REF!</v>
      </c>
      <c r="F53" s="138" t="e">
        <f t="shared" si="0"/>
        <v>#REF!</v>
      </c>
      <c r="G53" s="139">
        <f t="shared" si="1"/>
        <v>1.9607843137254902E-2</v>
      </c>
      <c r="H53" s="140" t="e">
        <f t="shared" si="2"/>
        <v>#REF!</v>
      </c>
      <c r="I53" s="140" t="e">
        <f t="shared" si="3"/>
        <v>#REF!</v>
      </c>
      <c r="J53" s="141" t="e">
        <f t="shared" si="4"/>
        <v>#REF!</v>
      </c>
    </row>
    <row r="54" spans="1:10" ht="51.6" customHeight="1" x14ac:dyDescent="0.25">
      <c r="A54" s="136"/>
      <c r="B54" s="136"/>
      <c r="C54" s="142"/>
      <c r="D54" s="147" t="e">
        <f>AVERAGEIF(D3:D53,"&lt;&gt;0%")</f>
        <v>#REF!</v>
      </c>
      <c r="E54" s="147" t="e">
        <f>AVERAGE(E3:E53)</f>
        <v>#REF!</v>
      </c>
      <c r="F54" s="147" t="e">
        <f>AVERAGE(F3:F53)</f>
        <v>#DIV/0!</v>
      </c>
      <c r="G54" s="148">
        <f>SUM(G3:G53)</f>
        <v>1.0000000000000007</v>
      </c>
      <c r="H54" s="149" t="e">
        <f>SUM(H3:H53)</f>
        <v>#REF!</v>
      </c>
      <c r="I54" s="149" t="e">
        <f>SUM(I3:I53)</f>
        <v>#REF!</v>
      </c>
      <c r="J54" s="150" t="e">
        <f t="shared" ref="J54" si="5">+I54/H54</f>
        <v>#REF!</v>
      </c>
    </row>
    <row r="56" spans="1:10" ht="24.75" customHeight="1" x14ac:dyDescent="0.25">
      <c r="A56" s="227" t="s">
        <v>283</v>
      </c>
      <c r="B56" s="227"/>
      <c r="C56" s="227"/>
      <c r="D56" s="152">
        <f>COUNTA(D3:D53)</f>
        <v>44</v>
      </c>
    </row>
    <row r="58" spans="1:10" x14ac:dyDescent="0.25">
      <c r="B58" s="143"/>
      <c r="C58" t="s">
        <v>284</v>
      </c>
    </row>
    <row r="59" spans="1:10" x14ac:dyDescent="0.25">
      <c r="B59" s="146"/>
      <c r="C59" t="s">
        <v>285</v>
      </c>
    </row>
  </sheetData>
  <autoFilter ref="A2:L56"/>
  <mergeCells count="1">
    <mergeCell ref="A56:C56"/>
  </mergeCells>
  <pageMargins left="0.7" right="0.7" top="0.75" bottom="0.75" header="0.3" footer="0.3"/>
  <pageSetup orientation="portrait" horizontalDpi="360" verticalDpi="36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M38"/>
  <sheetViews>
    <sheetView topLeftCell="D1" zoomScale="40" zoomScaleNormal="40" workbookViewId="0">
      <selection activeCell="O28" sqref="O28"/>
    </sheetView>
  </sheetViews>
  <sheetFormatPr baseColWidth="10" defaultColWidth="11.42578125" defaultRowHeight="14.25" x14ac:dyDescent="0.25"/>
  <cols>
    <col min="1" max="1" width="4.28515625" style="53" customWidth="1"/>
    <col min="2" max="2" width="33.7109375" style="63" customWidth="1"/>
    <col min="3" max="3" width="26.7109375" style="63" customWidth="1"/>
    <col min="4" max="4" width="42.28515625" style="63" customWidth="1"/>
    <col min="5" max="5" width="18.7109375" style="63" customWidth="1"/>
    <col min="6" max="12" width="18.42578125" style="64" customWidth="1"/>
    <col min="13" max="13" width="18.42578125" style="63" customWidth="1"/>
    <col min="14" max="20" width="18.42578125" style="53" customWidth="1"/>
    <col min="21" max="25" width="18.42578125" style="63" customWidth="1"/>
    <col min="26" max="65" width="18.42578125" style="53" customWidth="1"/>
    <col min="66" max="66" width="11.42578125" style="53" customWidth="1"/>
    <col min="67" max="16384" width="11.42578125" style="53"/>
  </cols>
  <sheetData>
    <row r="2" spans="1:65" s="58" customFormat="1" ht="21" customHeight="1" x14ac:dyDescent="0.2">
      <c r="A2" s="240"/>
      <c r="B2" s="56"/>
      <c r="C2" s="241" t="s">
        <v>286</v>
      </c>
      <c r="D2" s="242"/>
      <c r="E2" s="242"/>
      <c r="F2" s="242"/>
      <c r="G2" s="242"/>
      <c r="H2" s="242"/>
      <c r="I2" s="242"/>
      <c r="J2" s="242"/>
      <c r="K2" s="242"/>
      <c r="L2" s="242"/>
      <c r="M2" s="243"/>
      <c r="N2" s="244"/>
      <c r="O2" s="245"/>
      <c r="P2" s="57"/>
      <c r="Q2" s="57"/>
      <c r="U2" s="57"/>
      <c r="V2" s="57"/>
      <c r="W2" s="57"/>
      <c r="X2" s="57"/>
      <c r="Y2" s="57"/>
    </row>
    <row r="3" spans="1:65" s="58" customFormat="1" ht="21" customHeight="1" x14ac:dyDescent="0.2">
      <c r="A3" s="240"/>
      <c r="B3" s="59"/>
      <c r="C3" s="250" t="s">
        <v>287</v>
      </c>
      <c r="D3" s="251"/>
      <c r="E3" s="251"/>
      <c r="F3" s="251"/>
      <c r="G3" s="251"/>
      <c r="H3" s="251"/>
      <c r="I3" s="251"/>
      <c r="J3" s="251"/>
      <c r="K3" s="251"/>
      <c r="L3" s="251"/>
      <c r="M3" s="252"/>
      <c r="N3" s="246"/>
      <c r="O3" s="247"/>
      <c r="P3" s="57"/>
      <c r="Q3" s="57"/>
      <c r="U3" s="57"/>
      <c r="V3" s="57"/>
      <c r="W3" s="57"/>
      <c r="X3" s="57"/>
      <c r="Y3" s="57"/>
    </row>
    <row r="4" spans="1:65" s="58" customFormat="1" ht="21" customHeight="1" x14ac:dyDescent="0.2">
      <c r="A4" s="240"/>
      <c r="B4" s="59"/>
      <c r="C4" s="250" t="s">
        <v>252</v>
      </c>
      <c r="D4" s="251"/>
      <c r="E4" s="251"/>
      <c r="F4" s="251"/>
      <c r="G4" s="251"/>
      <c r="H4" s="251"/>
      <c r="I4" s="251"/>
      <c r="J4" s="251"/>
      <c r="K4" s="251"/>
      <c r="L4" s="251"/>
      <c r="M4" s="252"/>
      <c r="N4" s="246"/>
      <c r="O4" s="247"/>
      <c r="P4" s="57"/>
      <c r="Q4" s="57"/>
      <c r="U4" s="57"/>
      <c r="V4" s="57"/>
      <c r="W4" s="57"/>
      <c r="X4" s="57"/>
      <c r="Y4" s="57"/>
    </row>
    <row r="5" spans="1:65" s="58" customFormat="1" ht="15" x14ac:dyDescent="0.2">
      <c r="A5" s="240"/>
      <c r="B5" s="60"/>
      <c r="C5" s="253" t="s">
        <v>253</v>
      </c>
      <c r="D5" s="254"/>
      <c r="E5" s="254"/>
      <c r="F5" s="254"/>
      <c r="G5" s="254"/>
      <c r="H5" s="254"/>
      <c r="I5" s="254"/>
      <c r="J5" s="254"/>
      <c r="K5" s="254"/>
      <c r="L5" s="254"/>
      <c r="M5" s="255"/>
      <c r="N5" s="248"/>
      <c r="O5" s="249"/>
      <c r="P5" s="57"/>
      <c r="Q5" s="57"/>
      <c r="U5" s="57"/>
      <c r="V5" s="57"/>
      <c r="W5" s="57"/>
      <c r="X5" s="57"/>
      <c r="Y5" s="57"/>
    </row>
    <row r="6" spans="1:65" s="58" customFormat="1" ht="15" x14ac:dyDescent="0.2">
      <c r="A6" s="71"/>
      <c r="B6" s="71"/>
      <c r="C6" s="61"/>
      <c r="D6" s="61"/>
      <c r="E6" s="61"/>
      <c r="F6" s="61"/>
      <c r="G6" s="61"/>
      <c r="H6" s="61"/>
      <c r="I6" s="61"/>
      <c r="J6" s="61"/>
      <c r="K6" s="61"/>
      <c r="L6" s="61"/>
      <c r="M6" s="61"/>
      <c r="N6" s="62"/>
      <c r="O6" s="62"/>
      <c r="P6" s="57"/>
      <c r="Q6" s="57"/>
      <c r="U6" s="57"/>
      <c r="V6" s="57"/>
      <c r="W6" s="57"/>
      <c r="X6" s="57"/>
      <c r="Y6" s="57"/>
    </row>
    <row r="8" spans="1:65" ht="15" x14ac:dyDescent="0.25">
      <c r="F8" s="239" t="s">
        <v>288</v>
      </c>
      <c r="G8" s="239"/>
      <c r="H8" s="239"/>
      <c r="I8" s="239"/>
      <c r="J8" s="239"/>
      <c r="K8" s="239" t="s">
        <v>289</v>
      </c>
      <c r="L8" s="239"/>
      <c r="M8" s="239"/>
      <c r="N8" s="239"/>
      <c r="O8" s="239"/>
      <c r="P8" s="239" t="s">
        <v>290</v>
      </c>
      <c r="Q8" s="239"/>
      <c r="R8" s="239"/>
      <c r="S8" s="239"/>
      <c r="T8" s="239"/>
      <c r="U8" s="239" t="s">
        <v>291</v>
      </c>
      <c r="V8" s="239"/>
      <c r="W8" s="239"/>
      <c r="X8" s="239"/>
      <c r="Y8" s="239"/>
      <c r="Z8" s="239" t="s">
        <v>292</v>
      </c>
      <c r="AA8" s="239"/>
      <c r="AB8" s="239"/>
      <c r="AC8" s="239"/>
      <c r="AD8" s="239"/>
      <c r="AE8" s="239" t="s">
        <v>293</v>
      </c>
      <c r="AF8" s="239"/>
      <c r="AG8" s="239"/>
      <c r="AH8" s="239"/>
      <c r="AI8" s="239"/>
      <c r="AJ8" s="239" t="s">
        <v>294</v>
      </c>
      <c r="AK8" s="239"/>
      <c r="AL8" s="239"/>
      <c r="AM8" s="239"/>
      <c r="AN8" s="239"/>
      <c r="AO8" s="239" t="s">
        <v>295</v>
      </c>
      <c r="AP8" s="239"/>
      <c r="AQ8" s="239"/>
      <c r="AR8" s="239"/>
      <c r="AS8" s="239"/>
      <c r="AT8" s="239" t="s">
        <v>296</v>
      </c>
      <c r="AU8" s="239"/>
      <c r="AV8" s="239"/>
      <c r="AW8" s="239"/>
      <c r="AX8" s="239"/>
      <c r="AY8" s="239" t="s">
        <v>297</v>
      </c>
      <c r="AZ8" s="239"/>
      <c r="BA8" s="239"/>
      <c r="BB8" s="239"/>
      <c r="BC8" s="239"/>
      <c r="BD8" s="239" t="s">
        <v>298</v>
      </c>
      <c r="BE8" s="239"/>
      <c r="BF8" s="239"/>
      <c r="BG8" s="239"/>
      <c r="BH8" s="239"/>
      <c r="BI8" s="239" t="s">
        <v>299</v>
      </c>
      <c r="BJ8" s="239"/>
      <c r="BK8" s="239"/>
      <c r="BL8" s="239"/>
      <c r="BM8" s="239"/>
    </row>
    <row r="9" spans="1:65" s="65" customFormat="1" ht="78" customHeight="1" x14ac:dyDescent="0.25">
      <c r="B9" s="45" t="s">
        <v>300</v>
      </c>
      <c r="C9" s="45" t="s">
        <v>256</v>
      </c>
      <c r="D9" s="45" t="s">
        <v>13</v>
      </c>
      <c r="E9" s="66" t="s">
        <v>244</v>
      </c>
      <c r="F9" s="67" t="s">
        <v>301</v>
      </c>
      <c r="G9" s="67" t="s">
        <v>302</v>
      </c>
      <c r="H9" s="67" t="s">
        <v>303</v>
      </c>
      <c r="I9" s="67" t="s">
        <v>304</v>
      </c>
      <c r="J9" s="67" t="s">
        <v>305</v>
      </c>
      <c r="K9" s="67" t="s">
        <v>301</v>
      </c>
      <c r="L9" s="67" t="s">
        <v>302</v>
      </c>
      <c r="M9" s="67" t="s">
        <v>303</v>
      </c>
      <c r="N9" s="67" t="s">
        <v>304</v>
      </c>
      <c r="O9" s="67" t="s">
        <v>305</v>
      </c>
      <c r="P9" s="67" t="s">
        <v>301</v>
      </c>
      <c r="Q9" s="67" t="s">
        <v>302</v>
      </c>
      <c r="R9" s="67" t="s">
        <v>303</v>
      </c>
      <c r="S9" s="67" t="s">
        <v>304</v>
      </c>
      <c r="T9" s="67" t="s">
        <v>305</v>
      </c>
      <c r="U9" s="67" t="s">
        <v>301</v>
      </c>
      <c r="V9" s="67" t="s">
        <v>302</v>
      </c>
      <c r="W9" s="67" t="s">
        <v>303</v>
      </c>
      <c r="X9" s="67" t="s">
        <v>304</v>
      </c>
      <c r="Y9" s="67" t="s">
        <v>305</v>
      </c>
      <c r="Z9" s="67" t="s">
        <v>301</v>
      </c>
      <c r="AA9" s="67" t="s">
        <v>302</v>
      </c>
      <c r="AB9" s="67" t="s">
        <v>303</v>
      </c>
      <c r="AC9" s="67" t="s">
        <v>304</v>
      </c>
      <c r="AD9" s="67" t="s">
        <v>305</v>
      </c>
      <c r="AE9" s="67" t="s">
        <v>301</v>
      </c>
      <c r="AF9" s="67" t="s">
        <v>302</v>
      </c>
      <c r="AG9" s="67" t="s">
        <v>303</v>
      </c>
      <c r="AH9" s="67" t="s">
        <v>304</v>
      </c>
      <c r="AI9" s="67" t="s">
        <v>305</v>
      </c>
      <c r="AJ9" s="67" t="s">
        <v>301</v>
      </c>
      <c r="AK9" s="67" t="s">
        <v>302</v>
      </c>
      <c r="AL9" s="67" t="s">
        <v>303</v>
      </c>
      <c r="AM9" s="67" t="s">
        <v>304</v>
      </c>
      <c r="AN9" s="67" t="s">
        <v>305</v>
      </c>
      <c r="AO9" s="67" t="s">
        <v>301</v>
      </c>
      <c r="AP9" s="67" t="s">
        <v>302</v>
      </c>
      <c r="AQ9" s="67" t="s">
        <v>303</v>
      </c>
      <c r="AR9" s="67" t="s">
        <v>304</v>
      </c>
      <c r="AS9" s="67" t="s">
        <v>305</v>
      </c>
      <c r="AT9" s="67" t="s">
        <v>301</v>
      </c>
      <c r="AU9" s="67" t="s">
        <v>302</v>
      </c>
      <c r="AV9" s="67" t="s">
        <v>303</v>
      </c>
      <c r="AW9" s="67" t="s">
        <v>304</v>
      </c>
      <c r="AX9" s="67" t="s">
        <v>305</v>
      </c>
      <c r="AY9" s="67" t="s">
        <v>301</v>
      </c>
      <c r="AZ9" s="67" t="s">
        <v>302</v>
      </c>
      <c r="BA9" s="67" t="s">
        <v>303</v>
      </c>
      <c r="BB9" s="67" t="s">
        <v>304</v>
      </c>
      <c r="BC9" s="67" t="s">
        <v>305</v>
      </c>
      <c r="BD9" s="67" t="s">
        <v>301</v>
      </c>
      <c r="BE9" s="67" t="s">
        <v>302</v>
      </c>
      <c r="BF9" s="67" t="s">
        <v>303</v>
      </c>
      <c r="BG9" s="67" t="s">
        <v>304</v>
      </c>
      <c r="BH9" s="67" t="s">
        <v>305</v>
      </c>
      <c r="BI9" s="67" t="s">
        <v>301</v>
      </c>
      <c r="BJ9" s="67" t="s">
        <v>302</v>
      </c>
      <c r="BK9" s="67" t="s">
        <v>303</v>
      </c>
      <c r="BL9" s="46" t="s">
        <v>304</v>
      </c>
      <c r="BM9" s="46" t="s">
        <v>305</v>
      </c>
    </row>
    <row r="10" spans="1:65" s="65" customFormat="1" ht="15" x14ac:dyDescent="0.25">
      <c r="B10" s="36"/>
      <c r="C10" s="36"/>
      <c r="D10" s="36"/>
      <c r="E10" s="36"/>
      <c r="F10" s="35"/>
      <c r="G10" s="35"/>
      <c r="H10" s="35"/>
      <c r="I10" s="35"/>
      <c r="J10" s="48"/>
      <c r="K10" s="35"/>
      <c r="L10" s="35"/>
      <c r="M10" s="35"/>
      <c r="N10" s="35"/>
      <c r="O10" s="48"/>
      <c r="P10" s="35"/>
      <c r="Q10" s="35"/>
      <c r="R10" s="35"/>
      <c r="S10" s="35"/>
      <c r="T10" s="48"/>
      <c r="U10" s="29"/>
      <c r="V10" s="29"/>
      <c r="W10" s="29"/>
      <c r="X10" s="29"/>
      <c r="Y10" s="69"/>
      <c r="Z10" s="30"/>
      <c r="AA10" s="30"/>
      <c r="AB10" s="30"/>
      <c r="AC10" s="32"/>
      <c r="AD10" s="68"/>
      <c r="AE10" s="30"/>
      <c r="AF10" s="30"/>
      <c r="AG10" s="31"/>
      <c r="AH10" s="32"/>
      <c r="AI10" s="68"/>
      <c r="AJ10" s="30"/>
      <c r="AK10" s="30"/>
      <c r="AL10" s="31"/>
      <c r="AM10" s="32"/>
      <c r="AN10" s="68"/>
      <c r="AO10" s="73"/>
      <c r="AP10" s="73"/>
      <c r="AQ10" s="77"/>
      <c r="AR10" s="86"/>
      <c r="AS10" s="68"/>
      <c r="AT10" s="68"/>
      <c r="AU10" s="68"/>
      <c r="AV10" s="68"/>
      <c r="AW10" s="68"/>
      <c r="AX10" s="68"/>
      <c r="AY10" s="68"/>
      <c r="AZ10" s="68"/>
      <c r="BA10" s="68"/>
      <c r="BB10" s="68"/>
      <c r="BC10" s="68"/>
      <c r="BD10" s="68"/>
      <c r="BE10" s="68"/>
      <c r="BF10" s="68"/>
      <c r="BG10" s="68"/>
      <c r="BH10" s="68"/>
      <c r="BI10" s="68"/>
      <c r="BJ10" s="68"/>
      <c r="BK10" s="68"/>
      <c r="BL10" s="68"/>
      <c r="BM10" s="68"/>
    </row>
    <row r="11" spans="1:65" s="65" customFormat="1" ht="15" x14ac:dyDescent="0.25">
      <c r="B11" s="36"/>
      <c r="C11" s="36"/>
      <c r="D11" s="36"/>
      <c r="E11" s="36"/>
      <c r="F11" s="35"/>
      <c r="G11" s="35"/>
      <c r="H11" s="35"/>
      <c r="I11" s="35"/>
      <c r="J11" s="48"/>
      <c r="K11" s="35"/>
      <c r="L11" s="35"/>
      <c r="M11" s="35"/>
      <c r="N11" s="35"/>
      <c r="O11" s="48"/>
      <c r="P11" s="35"/>
      <c r="Q11" s="35"/>
      <c r="R11" s="35"/>
      <c r="S11" s="35"/>
      <c r="T11" s="48"/>
      <c r="U11" s="29"/>
      <c r="V11" s="29"/>
      <c r="W11" s="29"/>
      <c r="X11" s="29"/>
      <c r="Y11" s="69"/>
      <c r="Z11" s="30"/>
      <c r="AA11" s="30"/>
      <c r="AB11" s="30"/>
      <c r="AC11" s="32"/>
      <c r="AD11" s="68"/>
      <c r="AE11" s="30"/>
      <c r="AF11" s="30"/>
      <c r="AG11" s="31"/>
      <c r="AH11" s="32"/>
      <c r="AI11" s="68"/>
      <c r="AJ11" s="30"/>
      <c r="AK11" s="30"/>
      <c r="AL11" s="31"/>
      <c r="AM11" s="32"/>
      <c r="AN11" s="68"/>
      <c r="AO11" s="73"/>
      <c r="AP11" s="73"/>
      <c r="AQ11" s="77"/>
      <c r="AR11" s="86"/>
      <c r="AS11" s="68"/>
      <c r="AT11" s="68"/>
      <c r="AU11" s="68"/>
      <c r="AV11" s="68"/>
      <c r="AW11" s="68"/>
      <c r="AX11" s="68"/>
      <c r="AY11" s="68"/>
      <c r="AZ11" s="68"/>
      <c r="BA11" s="68"/>
      <c r="BB11" s="68"/>
      <c r="BC11" s="68"/>
      <c r="BD11" s="68"/>
      <c r="BE11" s="68"/>
      <c r="BF11" s="68"/>
      <c r="BG11" s="68"/>
      <c r="BH11" s="68"/>
      <c r="BI11" s="68"/>
      <c r="BJ11" s="68"/>
      <c r="BK11" s="68"/>
      <c r="BL11" s="68"/>
      <c r="BM11" s="68"/>
    </row>
    <row r="12" spans="1:65" s="65" customFormat="1" ht="15" x14ac:dyDescent="0.25">
      <c r="B12" s="36"/>
      <c r="C12" s="36"/>
      <c r="D12" s="36"/>
      <c r="E12" s="36"/>
      <c r="F12" s="35"/>
      <c r="G12" s="35"/>
      <c r="H12" s="35"/>
      <c r="I12" s="35"/>
      <c r="J12" s="48"/>
      <c r="K12" s="35"/>
      <c r="L12" s="35"/>
      <c r="M12" s="35"/>
      <c r="N12" s="35"/>
      <c r="O12" s="48"/>
      <c r="P12" s="35"/>
      <c r="Q12" s="35"/>
      <c r="R12" s="35"/>
      <c r="S12" s="35"/>
      <c r="T12" s="48"/>
      <c r="U12" s="29"/>
      <c r="V12" s="29"/>
      <c r="W12" s="29"/>
      <c r="X12" s="29"/>
      <c r="Y12" s="69"/>
      <c r="Z12" s="30"/>
      <c r="AA12" s="30"/>
      <c r="AB12" s="30"/>
      <c r="AC12" s="32"/>
      <c r="AD12" s="68"/>
      <c r="AE12" s="30"/>
      <c r="AF12" s="30"/>
      <c r="AG12" s="31"/>
      <c r="AH12" s="32"/>
      <c r="AI12" s="68"/>
      <c r="AJ12" s="30"/>
      <c r="AK12" s="30"/>
      <c r="AL12" s="31"/>
      <c r="AM12" s="32"/>
      <c r="AN12" s="68"/>
      <c r="AO12" s="73"/>
      <c r="AP12" s="73"/>
      <c r="AQ12" s="77"/>
      <c r="AR12" s="86"/>
      <c r="AS12" s="68"/>
      <c r="AT12" s="68"/>
      <c r="AU12" s="68"/>
      <c r="AV12" s="68"/>
      <c r="AW12" s="68"/>
      <c r="AX12" s="68"/>
      <c r="AY12" s="68"/>
      <c r="AZ12" s="68"/>
      <c r="BA12" s="68"/>
      <c r="BB12" s="68"/>
      <c r="BC12" s="68"/>
      <c r="BD12" s="68"/>
      <c r="BE12" s="68"/>
      <c r="BF12" s="68"/>
      <c r="BG12" s="68"/>
      <c r="BH12" s="68"/>
      <c r="BI12" s="68"/>
      <c r="BJ12" s="68"/>
      <c r="BK12" s="68"/>
      <c r="BL12" s="68"/>
      <c r="BM12" s="68"/>
    </row>
    <row r="13" spans="1:65" s="65" customFormat="1" ht="15" x14ac:dyDescent="0.25">
      <c r="B13" s="36"/>
      <c r="C13" s="36"/>
      <c r="D13" s="36"/>
      <c r="E13" s="36"/>
      <c r="F13" s="35"/>
      <c r="G13" s="35"/>
      <c r="H13" s="35"/>
      <c r="I13" s="35"/>
      <c r="J13" s="48"/>
      <c r="K13" s="35"/>
      <c r="L13" s="35"/>
      <c r="M13" s="35"/>
      <c r="N13" s="35"/>
      <c r="O13" s="48"/>
      <c r="P13" s="35"/>
      <c r="Q13" s="35"/>
      <c r="R13" s="35"/>
      <c r="S13" s="35"/>
      <c r="T13" s="48"/>
      <c r="U13" s="29"/>
      <c r="V13" s="29"/>
      <c r="W13" s="29"/>
      <c r="X13" s="29"/>
      <c r="Y13" s="69"/>
      <c r="Z13" s="30"/>
      <c r="AA13" s="30"/>
      <c r="AB13" s="30"/>
      <c r="AC13" s="32"/>
      <c r="AD13" s="68"/>
      <c r="AE13" s="30"/>
      <c r="AF13" s="30"/>
      <c r="AG13" s="31"/>
      <c r="AH13" s="32"/>
      <c r="AI13" s="68"/>
      <c r="AJ13" s="30"/>
      <c r="AK13" s="30"/>
      <c r="AL13" s="31"/>
      <c r="AM13" s="32"/>
      <c r="AN13" s="68"/>
      <c r="AO13" s="68"/>
      <c r="AP13" s="73"/>
      <c r="AQ13" s="77"/>
      <c r="AR13" s="86"/>
      <c r="AS13" s="68"/>
      <c r="AT13" s="68"/>
      <c r="AU13" s="68"/>
      <c r="AV13" s="68"/>
      <c r="AW13" s="68"/>
      <c r="AX13" s="68"/>
      <c r="AY13" s="68"/>
      <c r="AZ13" s="68"/>
      <c r="BA13" s="68"/>
      <c r="BB13" s="68"/>
      <c r="BC13" s="68"/>
      <c r="BD13" s="68"/>
      <c r="BE13" s="68"/>
      <c r="BF13" s="68"/>
      <c r="BG13" s="68"/>
      <c r="BH13" s="68"/>
      <c r="BI13" s="68"/>
      <c r="BJ13" s="68"/>
      <c r="BK13" s="68"/>
      <c r="BL13" s="68"/>
      <c r="BM13" s="68"/>
    </row>
    <row r="14" spans="1:65" s="65" customFormat="1" ht="15" x14ac:dyDescent="0.25">
      <c r="B14" s="36"/>
      <c r="C14" s="36"/>
      <c r="D14" s="36"/>
      <c r="E14" s="36"/>
      <c r="F14" s="35"/>
      <c r="G14" s="35"/>
      <c r="H14" s="35"/>
      <c r="I14" s="35"/>
      <c r="J14" s="48"/>
      <c r="K14" s="35"/>
      <c r="L14" s="35"/>
      <c r="M14" s="35"/>
      <c r="N14" s="35"/>
      <c r="O14" s="48"/>
      <c r="P14" s="35"/>
      <c r="Q14" s="35"/>
      <c r="R14" s="35"/>
      <c r="S14" s="35"/>
      <c r="T14" s="48"/>
      <c r="U14" s="29"/>
      <c r="V14" s="29"/>
      <c r="W14" s="29"/>
      <c r="X14" s="29"/>
      <c r="Y14" s="69"/>
      <c r="Z14" s="30"/>
      <c r="AA14" s="30"/>
      <c r="AB14" s="30"/>
      <c r="AC14" s="32"/>
      <c r="AD14" s="68"/>
      <c r="AE14" s="30"/>
      <c r="AF14" s="30"/>
      <c r="AG14" s="31"/>
      <c r="AH14" s="32"/>
      <c r="AI14" s="68"/>
      <c r="AJ14" s="30"/>
      <c r="AK14" s="30"/>
      <c r="AL14" s="31"/>
      <c r="AM14" s="32"/>
      <c r="AN14" s="68"/>
      <c r="AO14" s="73"/>
      <c r="AP14" s="73"/>
      <c r="AQ14" s="77"/>
      <c r="AR14" s="86"/>
      <c r="AS14" s="68"/>
      <c r="AT14" s="68"/>
      <c r="AU14" s="68"/>
      <c r="AV14" s="68"/>
      <c r="AW14" s="68"/>
      <c r="AX14" s="68"/>
      <c r="AY14" s="68"/>
      <c r="AZ14" s="68"/>
      <c r="BA14" s="68"/>
      <c r="BB14" s="68"/>
      <c r="BC14" s="68"/>
      <c r="BD14" s="68"/>
      <c r="BE14" s="68"/>
      <c r="BF14" s="68"/>
      <c r="BG14" s="68"/>
      <c r="BH14" s="68"/>
      <c r="BI14" s="68"/>
      <c r="BJ14" s="68"/>
      <c r="BK14" s="68"/>
      <c r="BL14" s="68"/>
      <c r="BM14" s="68"/>
    </row>
    <row r="15" spans="1:65" s="65" customFormat="1" ht="15" x14ac:dyDescent="0.25">
      <c r="B15" s="36"/>
      <c r="C15" s="36"/>
      <c r="D15" s="36"/>
      <c r="E15" s="36"/>
      <c r="F15" s="35"/>
      <c r="G15" s="35"/>
      <c r="H15" s="35"/>
      <c r="I15" s="35"/>
      <c r="J15" s="48"/>
      <c r="K15" s="35"/>
      <c r="L15" s="35"/>
      <c r="M15" s="35"/>
      <c r="N15" s="35"/>
      <c r="O15" s="48"/>
      <c r="P15" s="35"/>
      <c r="Q15" s="35"/>
      <c r="R15" s="35"/>
      <c r="S15" s="35"/>
      <c r="T15" s="48"/>
      <c r="U15" s="29"/>
      <c r="V15" s="29"/>
      <c r="W15" s="29"/>
      <c r="X15" s="29"/>
      <c r="Y15" s="69"/>
      <c r="Z15" s="30"/>
      <c r="AA15" s="30"/>
      <c r="AB15" s="30"/>
      <c r="AC15" s="32"/>
      <c r="AD15" s="68"/>
      <c r="AE15" s="30"/>
      <c r="AF15" s="30"/>
      <c r="AG15" s="31"/>
      <c r="AH15" s="32"/>
      <c r="AI15" s="68"/>
      <c r="AJ15" s="30"/>
      <c r="AK15" s="30"/>
      <c r="AL15" s="31"/>
      <c r="AM15" s="32"/>
      <c r="AN15" s="68"/>
      <c r="AO15" s="73"/>
      <c r="AP15" s="73"/>
      <c r="AQ15" s="77"/>
      <c r="AR15" s="86"/>
      <c r="AS15" s="68"/>
      <c r="AT15" s="68"/>
      <c r="AU15" s="68"/>
      <c r="AV15" s="68"/>
      <c r="AW15" s="68"/>
      <c r="AX15" s="68"/>
      <c r="AY15" s="68"/>
      <c r="AZ15" s="68"/>
      <c r="BA15" s="68"/>
      <c r="BB15" s="68"/>
      <c r="BC15" s="68"/>
      <c r="BD15" s="68"/>
      <c r="BE15" s="68"/>
      <c r="BF15" s="68"/>
      <c r="BG15" s="68"/>
      <c r="BH15" s="68"/>
      <c r="BI15" s="68"/>
      <c r="BJ15" s="68"/>
      <c r="BK15" s="68"/>
      <c r="BL15" s="68"/>
      <c r="BM15" s="68"/>
    </row>
    <row r="16" spans="1:65" s="65" customFormat="1" ht="15" x14ac:dyDescent="0.25">
      <c r="B16" s="36"/>
      <c r="C16" s="36"/>
      <c r="D16" s="36"/>
      <c r="E16" s="36"/>
      <c r="F16" s="35"/>
      <c r="G16" s="35"/>
      <c r="H16" s="35"/>
      <c r="I16" s="35"/>
      <c r="J16" s="48"/>
      <c r="K16" s="35"/>
      <c r="L16" s="35"/>
      <c r="M16" s="35"/>
      <c r="N16" s="35"/>
      <c r="O16" s="48"/>
      <c r="P16" s="35"/>
      <c r="Q16" s="35"/>
      <c r="R16" s="35"/>
      <c r="S16" s="35"/>
      <c r="T16" s="48"/>
      <c r="U16" s="29"/>
      <c r="V16" s="29"/>
      <c r="W16" s="29"/>
      <c r="X16" s="29"/>
      <c r="Y16" s="69"/>
      <c r="Z16" s="30"/>
      <c r="AA16" s="30"/>
      <c r="AB16" s="30"/>
      <c r="AC16" s="32"/>
      <c r="AD16" s="68"/>
      <c r="AE16" s="30"/>
      <c r="AF16" s="30"/>
      <c r="AG16" s="31"/>
      <c r="AH16" s="32"/>
      <c r="AI16" s="68"/>
      <c r="AJ16" s="30"/>
      <c r="AK16" s="30"/>
      <c r="AL16" s="31"/>
      <c r="AM16" s="32"/>
      <c r="AN16" s="68"/>
      <c r="AO16" s="73"/>
      <c r="AP16" s="73"/>
      <c r="AQ16" s="77"/>
      <c r="AR16" s="86"/>
      <c r="AS16" s="68"/>
      <c r="AT16" s="68"/>
      <c r="AU16" s="68"/>
      <c r="AV16" s="68"/>
      <c r="AW16" s="68"/>
      <c r="AX16" s="68"/>
      <c r="AY16" s="68"/>
      <c r="AZ16" s="68"/>
      <c r="BA16" s="68"/>
      <c r="BB16" s="68"/>
      <c r="BC16" s="68"/>
      <c r="BD16" s="68"/>
      <c r="BE16" s="68"/>
      <c r="BF16" s="68"/>
      <c r="BG16" s="68"/>
      <c r="BH16" s="68"/>
      <c r="BI16" s="68"/>
      <c r="BJ16" s="68"/>
      <c r="BK16" s="68"/>
      <c r="BL16" s="68"/>
      <c r="BM16" s="68"/>
    </row>
    <row r="17" spans="2:65" s="65" customFormat="1" ht="15" x14ac:dyDescent="0.25">
      <c r="B17" s="36"/>
      <c r="C17" s="36"/>
      <c r="D17" s="36"/>
      <c r="E17" s="36"/>
      <c r="F17" s="35"/>
      <c r="G17" s="35"/>
      <c r="H17" s="35"/>
      <c r="I17" s="35"/>
      <c r="J17" s="48"/>
      <c r="K17" s="35"/>
      <c r="L17" s="35"/>
      <c r="M17" s="35"/>
      <c r="N17" s="35"/>
      <c r="O17" s="48"/>
      <c r="P17" s="35"/>
      <c r="Q17" s="35"/>
      <c r="R17" s="35"/>
      <c r="S17" s="35"/>
      <c r="T17" s="48"/>
      <c r="U17" s="29"/>
      <c r="V17" s="29"/>
      <c r="W17" s="29"/>
      <c r="X17" s="29"/>
      <c r="Y17" s="69"/>
      <c r="Z17" s="30"/>
      <c r="AA17" s="30"/>
      <c r="AB17" s="30"/>
      <c r="AC17" s="32"/>
      <c r="AD17" s="68"/>
      <c r="AE17" s="30"/>
      <c r="AF17" s="30"/>
      <c r="AG17" s="31"/>
      <c r="AH17" s="32"/>
      <c r="AI17" s="68"/>
      <c r="AJ17" s="30"/>
      <c r="AK17" s="30"/>
      <c r="AL17" s="31"/>
      <c r="AM17" s="32"/>
      <c r="AN17" s="68"/>
      <c r="AO17" s="73"/>
      <c r="AP17" s="73"/>
      <c r="AQ17" s="77"/>
      <c r="AR17" s="86"/>
      <c r="AS17" s="68"/>
      <c r="AT17" s="68"/>
      <c r="AU17" s="68"/>
      <c r="AV17" s="68"/>
      <c r="AW17" s="68"/>
      <c r="AX17" s="68"/>
      <c r="AY17" s="68"/>
      <c r="AZ17" s="68"/>
      <c r="BA17" s="68"/>
      <c r="BB17" s="68"/>
      <c r="BC17" s="68"/>
      <c r="BD17" s="68"/>
      <c r="BE17" s="68"/>
      <c r="BF17" s="68"/>
      <c r="BG17" s="68"/>
      <c r="BH17" s="68"/>
      <c r="BI17" s="68"/>
      <c r="BJ17" s="68"/>
      <c r="BK17" s="68"/>
      <c r="BL17" s="68"/>
      <c r="BM17" s="68"/>
    </row>
    <row r="18" spans="2:65" s="65" customFormat="1" ht="15" x14ac:dyDescent="0.25">
      <c r="B18" s="36"/>
      <c r="C18" s="36"/>
      <c r="D18" s="36"/>
      <c r="E18" s="36"/>
      <c r="F18" s="35"/>
      <c r="G18" s="35"/>
      <c r="H18" s="35"/>
      <c r="I18" s="35"/>
      <c r="J18" s="48"/>
      <c r="K18" s="35"/>
      <c r="L18" s="35"/>
      <c r="M18" s="35"/>
      <c r="N18" s="35"/>
      <c r="O18" s="48"/>
      <c r="P18" s="35"/>
      <c r="Q18" s="35"/>
      <c r="R18" s="35"/>
      <c r="S18" s="35"/>
      <c r="T18" s="48"/>
      <c r="U18" s="29"/>
      <c r="V18" s="29"/>
      <c r="W18" s="29"/>
      <c r="X18" s="29"/>
      <c r="Y18" s="69"/>
      <c r="Z18" s="30"/>
      <c r="AA18" s="30"/>
      <c r="AB18" s="30"/>
      <c r="AC18" s="32"/>
      <c r="AD18" s="68"/>
      <c r="AE18" s="30"/>
      <c r="AF18" s="30"/>
      <c r="AG18" s="31"/>
      <c r="AH18" s="32"/>
      <c r="AI18" s="68"/>
      <c r="AJ18" s="30"/>
      <c r="AK18" s="30"/>
      <c r="AL18" s="31"/>
      <c r="AM18" s="32"/>
      <c r="AN18" s="68"/>
      <c r="AO18" s="73"/>
      <c r="AP18" s="73"/>
      <c r="AQ18" s="77"/>
      <c r="AR18" s="86"/>
      <c r="AS18" s="68"/>
      <c r="AT18" s="68"/>
      <c r="AU18" s="68"/>
      <c r="AV18" s="68"/>
      <c r="AW18" s="68"/>
      <c r="AX18" s="68"/>
      <c r="AY18" s="68"/>
      <c r="AZ18" s="68"/>
      <c r="BA18" s="68"/>
      <c r="BB18" s="68"/>
      <c r="BC18" s="68"/>
      <c r="BD18" s="68"/>
      <c r="BE18" s="68"/>
      <c r="BF18" s="68"/>
      <c r="BG18" s="68"/>
      <c r="BH18" s="68"/>
      <c r="BI18" s="68"/>
      <c r="BJ18" s="68"/>
      <c r="BK18" s="68"/>
      <c r="BL18" s="68"/>
      <c r="BM18" s="68"/>
    </row>
    <row r="19" spans="2:65" s="65" customFormat="1" ht="15" x14ac:dyDescent="0.25">
      <c r="B19" s="36"/>
      <c r="C19" s="36"/>
      <c r="D19" s="36"/>
      <c r="E19" s="36"/>
      <c r="F19" s="35"/>
      <c r="G19" s="35"/>
      <c r="H19" s="35"/>
      <c r="I19" s="35"/>
      <c r="J19" s="48"/>
      <c r="K19" s="35"/>
      <c r="L19" s="35"/>
      <c r="M19" s="35"/>
      <c r="N19" s="35"/>
      <c r="O19" s="48"/>
      <c r="P19" s="35"/>
      <c r="Q19" s="35"/>
      <c r="R19" s="35"/>
      <c r="S19" s="35"/>
      <c r="T19" s="48"/>
      <c r="U19" s="29"/>
      <c r="V19" s="29"/>
      <c r="W19" s="29"/>
      <c r="X19" s="33"/>
      <c r="Y19" s="69"/>
      <c r="Z19" s="30"/>
      <c r="AA19" s="30"/>
      <c r="AB19" s="30"/>
      <c r="AC19" s="32"/>
      <c r="AD19" s="68"/>
      <c r="AE19" s="30"/>
      <c r="AF19" s="30"/>
      <c r="AG19" s="31"/>
      <c r="AH19" s="32"/>
      <c r="AI19" s="68"/>
      <c r="AJ19" s="30"/>
      <c r="AK19" s="30"/>
      <c r="AL19" s="31"/>
      <c r="AM19" s="32"/>
      <c r="AN19" s="68"/>
      <c r="AO19" s="73"/>
      <c r="AP19" s="73"/>
      <c r="AQ19" s="77"/>
      <c r="AR19" s="86"/>
      <c r="AS19" s="68"/>
      <c r="AT19" s="68"/>
      <c r="AU19" s="68"/>
      <c r="AV19" s="68"/>
      <c r="AW19" s="68"/>
      <c r="AX19" s="68"/>
      <c r="AY19" s="68"/>
      <c r="AZ19" s="68"/>
      <c r="BA19" s="68"/>
      <c r="BB19" s="68"/>
      <c r="BC19" s="68"/>
      <c r="BD19" s="68"/>
      <c r="BE19" s="68"/>
      <c r="BF19" s="68"/>
      <c r="BG19" s="68"/>
      <c r="BH19" s="68"/>
      <c r="BI19" s="68"/>
      <c r="BJ19" s="68"/>
      <c r="BK19" s="68"/>
      <c r="BL19" s="68"/>
      <c r="BM19" s="68"/>
    </row>
    <row r="20" spans="2:65" s="65" customFormat="1" ht="15" x14ac:dyDescent="0.25">
      <c r="B20" s="36"/>
      <c r="C20" s="36"/>
      <c r="D20" s="36"/>
      <c r="E20" s="36"/>
      <c r="F20" s="35"/>
      <c r="G20" s="35"/>
      <c r="H20" s="35"/>
      <c r="I20" s="35"/>
      <c r="J20" s="48"/>
      <c r="K20" s="35"/>
      <c r="L20" s="35"/>
      <c r="M20" s="35"/>
      <c r="N20" s="35"/>
      <c r="O20" s="48"/>
      <c r="P20" s="35"/>
      <c r="Q20" s="35"/>
      <c r="R20" s="35"/>
      <c r="S20" s="35"/>
      <c r="T20" s="48"/>
      <c r="U20" s="29"/>
      <c r="V20" s="29"/>
      <c r="W20" s="29"/>
      <c r="X20" s="29"/>
      <c r="Y20" s="69"/>
      <c r="Z20" s="30"/>
      <c r="AA20" s="30"/>
      <c r="AB20" s="30"/>
      <c r="AC20" s="32"/>
      <c r="AD20" s="68"/>
      <c r="AE20" s="30"/>
      <c r="AF20" s="30"/>
      <c r="AG20" s="31"/>
      <c r="AH20" s="32"/>
      <c r="AI20" s="68"/>
      <c r="AJ20" s="30"/>
      <c r="AK20" s="30"/>
      <c r="AL20" s="31"/>
      <c r="AM20" s="32"/>
      <c r="AN20" s="68"/>
      <c r="AO20" s="73"/>
      <c r="AP20" s="73"/>
      <c r="AQ20" s="77"/>
      <c r="AR20" s="86"/>
      <c r="AS20" s="68"/>
      <c r="AT20" s="68"/>
      <c r="AU20" s="68"/>
      <c r="AV20" s="68"/>
      <c r="AW20" s="68"/>
      <c r="AX20" s="68"/>
      <c r="AY20" s="68"/>
      <c r="AZ20" s="68"/>
      <c r="BA20" s="68"/>
      <c r="BB20" s="68"/>
      <c r="BC20" s="68"/>
      <c r="BD20" s="68"/>
      <c r="BE20" s="68"/>
      <c r="BF20" s="68"/>
      <c r="BG20" s="68"/>
      <c r="BH20" s="68"/>
      <c r="BI20" s="68"/>
      <c r="BJ20" s="68"/>
      <c r="BK20" s="68"/>
      <c r="BL20" s="68"/>
      <c r="BM20" s="68"/>
    </row>
    <row r="21" spans="2:65" s="65" customFormat="1" ht="15" x14ac:dyDescent="0.25">
      <c r="B21" s="36"/>
      <c r="C21" s="36"/>
      <c r="D21" s="36"/>
      <c r="E21" s="36"/>
      <c r="F21" s="28"/>
      <c r="G21" s="28"/>
      <c r="H21" s="28"/>
      <c r="I21" s="28"/>
      <c r="J21" s="48"/>
      <c r="K21" s="28"/>
      <c r="L21" s="28"/>
      <c r="M21" s="28"/>
      <c r="N21" s="28"/>
      <c r="O21" s="48"/>
      <c r="P21" s="28"/>
      <c r="Q21" s="28"/>
      <c r="R21" s="28"/>
      <c r="S21" s="28"/>
      <c r="T21" s="48"/>
      <c r="U21" s="29"/>
      <c r="V21" s="29"/>
      <c r="W21" s="29"/>
      <c r="X21" s="29"/>
      <c r="Y21" s="69"/>
      <c r="Z21" s="30"/>
      <c r="AA21" s="30"/>
      <c r="AB21" s="30"/>
      <c r="AC21" s="32"/>
      <c r="AD21" s="68"/>
      <c r="AE21" s="30"/>
      <c r="AF21" s="30"/>
      <c r="AG21" s="30"/>
      <c r="AH21" s="32"/>
      <c r="AI21" s="68"/>
      <c r="AJ21" s="30"/>
      <c r="AK21" s="30"/>
      <c r="AL21" s="30"/>
      <c r="AM21" s="32"/>
      <c r="AN21" s="68"/>
      <c r="AO21" s="73"/>
      <c r="AP21" s="73"/>
      <c r="AQ21" s="73"/>
      <c r="AR21" s="86"/>
      <c r="AS21" s="68"/>
      <c r="AT21" s="68"/>
      <c r="AU21" s="68"/>
      <c r="AV21" s="68"/>
      <c r="AW21" s="68"/>
      <c r="AX21" s="68"/>
      <c r="AY21" s="68"/>
      <c r="AZ21" s="68"/>
      <c r="BA21" s="68"/>
      <c r="BB21" s="68"/>
      <c r="BC21" s="68"/>
      <c r="BD21" s="68"/>
      <c r="BE21" s="68"/>
      <c r="BF21" s="68"/>
      <c r="BG21" s="68"/>
      <c r="BH21" s="68"/>
      <c r="BI21" s="68"/>
      <c r="BJ21" s="68"/>
      <c r="BK21" s="68"/>
      <c r="BL21" s="68"/>
      <c r="BM21" s="68"/>
    </row>
    <row r="22" spans="2:65" s="65" customFormat="1" ht="15" x14ac:dyDescent="0.25">
      <c r="B22" s="36"/>
      <c r="C22" s="36"/>
      <c r="D22" s="36"/>
      <c r="E22" s="36"/>
      <c r="F22" s="28"/>
      <c r="G22" s="28"/>
      <c r="H22" s="28"/>
      <c r="I22" s="28"/>
      <c r="J22" s="48"/>
      <c r="K22" s="28"/>
      <c r="L22" s="28"/>
      <c r="M22" s="28"/>
      <c r="N22" s="28"/>
      <c r="O22" s="48"/>
      <c r="P22" s="28"/>
      <c r="Q22" s="28"/>
      <c r="R22" s="28"/>
      <c r="S22" s="28"/>
      <c r="T22" s="48"/>
      <c r="U22" s="29"/>
      <c r="V22" s="29"/>
      <c r="W22" s="29"/>
      <c r="X22" s="29"/>
      <c r="Y22" s="69"/>
      <c r="Z22" s="30"/>
      <c r="AA22" s="30"/>
      <c r="AB22" s="30"/>
      <c r="AC22" s="30"/>
      <c r="AD22" s="68"/>
      <c r="AE22" s="30"/>
      <c r="AF22" s="30"/>
      <c r="AG22" s="30"/>
      <c r="AH22" s="32"/>
      <c r="AI22" s="68"/>
      <c r="AJ22" s="31"/>
      <c r="AK22" s="31"/>
      <c r="AL22" s="31"/>
      <c r="AM22" s="30"/>
      <c r="AN22" s="68"/>
      <c r="AO22" s="77"/>
      <c r="AP22" s="77"/>
      <c r="AQ22" s="77"/>
      <c r="AR22" s="73"/>
      <c r="AS22" s="68"/>
      <c r="AT22" s="68"/>
      <c r="AU22" s="68"/>
      <c r="AV22" s="68"/>
      <c r="AW22" s="68"/>
      <c r="AX22" s="68"/>
      <c r="AY22" s="68"/>
      <c r="AZ22" s="68"/>
      <c r="BA22" s="68"/>
      <c r="BB22" s="68"/>
      <c r="BC22" s="68"/>
      <c r="BD22" s="68"/>
      <c r="BE22" s="68"/>
      <c r="BF22" s="68"/>
      <c r="BG22" s="68"/>
      <c r="BH22" s="68"/>
      <c r="BI22" s="68"/>
      <c r="BJ22" s="68"/>
      <c r="BK22" s="68"/>
      <c r="BL22" s="68"/>
      <c r="BM22" s="68"/>
    </row>
    <row r="23" spans="2:65" ht="15" x14ac:dyDescent="0.25">
      <c r="B23" s="36"/>
      <c r="C23" s="36"/>
      <c r="D23" s="36"/>
      <c r="E23" s="36"/>
      <c r="F23" s="28"/>
      <c r="G23" s="28"/>
      <c r="H23" s="28"/>
      <c r="I23" s="28"/>
      <c r="J23" s="48"/>
      <c r="K23" s="28"/>
      <c r="L23" s="28"/>
      <c r="M23" s="28"/>
      <c r="N23" s="28"/>
      <c r="O23" s="48"/>
      <c r="P23" s="28"/>
      <c r="Q23" s="28"/>
      <c r="R23" s="28"/>
      <c r="S23" s="28"/>
      <c r="T23" s="48"/>
      <c r="U23" s="29"/>
      <c r="V23" s="29"/>
      <c r="W23" s="29"/>
      <c r="X23" s="29"/>
      <c r="Y23" s="69"/>
      <c r="Z23" s="30"/>
      <c r="AA23" s="30"/>
      <c r="AB23" s="30"/>
      <c r="AC23" s="30"/>
      <c r="AD23" s="68"/>
      <c r="AE23" s="31"/>
      <c r="AF23" s="31"/>
      <c r="AG23" s="31"/>
      <c r="AH23" s="30"/>
      <c r="AI23" s="68"/>
      <c r="AJ23" s="31"/>
      <c r="AK23" s="31"/>
      <c r="AL23" s="31"/>
      <c r="AM23" s="30"/>
      <c r="AN23" s="68"/>
      <c r="AO23" s="77"/>
      <c r="AP23" s="77"/>
      <c r="AQ23" s="77"/>
      <c r="AR23" s="86"/>
      <c r="AS23" s="68"/>
      <c r="AT23" s="52"/>
      <c r="AU23" s="52"/>
      <c r="AV23" s="52"/>
      <c r="AW23" s="52"/>
      <c r="AX23" s="52"/>
      <c r="AY23" s="52"/>
      <c r="AZ23" s="52"/>
      <c r="BA23" s="52"/>
      <c r="BB23" s="52"/>
      <c r="BC23" s="52"/>
      <c r="BD23" s="52"/>
      <c r="BE23" s="52"/>
      <c r="BF23" s="52"/>
      <c r="BG23" s="52"/>
      <c r="BH23" s="52"/>
      <c r="BI23" s="52"/>
      <c r="BJ23" s="52"/>
      <c r="BK23" s="52"/>
      <c r="BL23" s="52"/>
      <c r="BM23" s="52"/>
    </row>
    <row r="24" spans="2:65" ht="15" x14ac:dyDescent="0.25">
      <c r="B24" s="36"/>
      <c r="C24" s="36"/>
      <c r="D24" s="36"/>
      <c r="E24" s="36"/>
      <c r="F24" s="35"/>
      <c r="G24" s="35"/>
      <c r="H24" s="35"/>
      <c r="I24" s="35"/>
      <c r="J24" s="48"/>
      <c r="K24" s="35"/>
      <c r="L24" s="35"/>
      <c r="M24" s="35"/>
      <c r="N24" s="35"/>
      <c r="O24" s="48"/>
      <c r="P24" s="35"/>
      <c r="Q24" s="35"/>
      <c r="R24" s="35"/>
      <c r="S24" s="35"/>
      <c r="T24" s="48"/>
      <c r="U24" s="29"/>
      <c r="V24" s="29"/>
      <c r="W24" s="29"/>
      <c r="X24" s="29"/>
      <c r="Y24" s="69"/>
      <c r="Z24" s="30"/>
      <c r="AA24" s="30"/>
      <c r="AB24" s="30"/>
      <c r="AC24" s="30"/>
      <c r="AD24" s="68"/>
      <c r="AE24" s="31"/>
      <c r="AF24" s="31"/>
      <c r="AG24" s="31"/>
      <c r="AH24" s="30"/>
      <c r="AI24" s="68"/>
      <c r="AJ24" s="31"/>
      <c r="AK24" s="31"/>
      <c r="AL24" s="31"/>
      <c r="AM24" s="30"/>
      <c r="AN24" s="68"/>
      <c r="AO24" s="77"/>
      <c r="AP24" s="77"/>
      <c r="AQ24" s="77"/>
      <c r="AR24" s="86"/>
      <c r="AS24" s="68"/>
      <c r="AT24" s="52"/>
      <c r="AU24" s="52"/>
      <c r="AV24" s="52"/>
      <c r="AW24" s="52"/>
      <c r="AX24" s="52"/>
      <c r="AY24" s="52"/>
      <c r="AZ24" s="52"/>
      <c r="BA24" s="52"/>
      <c r="BB24" s="52"/>
      <c r="BC24" s="52"/>
      <c r="BD24" s="52"/>
      <c r="BE24" s="52"/>
      <c r="BF24" s="52"/>
      <c r="BG24" s="52"/>
      <c r="BH24" s="52"/>
      <c r="BI24" s="52"/>
      <c r="BJ24" s="52"/>
      <c r="BK24" s="52"/>
      <c r="BL24" s="52"/>
      <c r="BM24" s="52"/>
    </row>
    <row r="25" spans="2:65" ht="15" x14ac:dyDescent="0.25">
      <c r="B25" s="36"/>
      <c r="C25" s="36"/>
      <c r="D25" s="36"/>
      <c r="E25" s="36"/>
      <c r="F25" s="35"/>
      <c r="G25" s="35"/>
      <c r="H25" s="35"/>
      <c r="I25" s="35"/>
      <c r="J25" s="48"/>
      <c r="K25" s="35"/>
      <c r="L25" s="35"/>
      <c r="M25" s="35"/>
      <c r="N25" s="35"/>
      <c r="O25" s="48"/>
      <c r="P25" s="35"/>
      <c r="Q25" s="35"/>
      <c r="R25" s="35"/>
      <c r="S25" s="35"/>
      <c r="T25" s="48"/>
      <c r="U25" s="29"/>
      <c r="V25" s="29"/>
      <c r="W25" s="29"/>
      <c r="X25" s="29"/>
      <c r="Y25" s="69"/>
      <c r="Z25" s="30"/>
      <c r="AA25" s="30"/>
      <c r="AB25" s="30"/>
      <c r="AC25" s="30"/>
      <c r="AD25" s="68"/>
      <c r="AE25" s="31"/>
      <c r="AF25" s="31"/>
      <c r="AG25" s="31"/>
      <c r="AH25" s="30"/>
      <c r="AI25" s="68"/>
      <c r="AJ25" s="31"/>
      <c r="AK25" s="31"/>
      <c r="AL25" s="31"/>
      <c r="AM25" s="30"/>
      <c r="AN25" s="68"/>
      <c r="AO25" s="77"/>
      <c r="AP25" s="77"/>
      <c r="AQ25" s="77"/>
      <c r="AR25" s="73"/>
      <c r="AS25" s="68"/>
      <c r="AT25" s="52"/>
      <c r="AU25" s="52"/>
      <c r="AV25" s="52"/>
      <c r="AW25" s="52"/>
      <c r="AX25" s="52"/>
      <c r="AY25" s="52"/>
      <c r="AZ25" s="52"/>
      <c r="BA25" s="52"/>
      <c r="BB25" s="52"/>
      <c r="BC25" s="52"/>
      <c r="BD25" s="52"/>
      <c r="BE25" s="52"/>
      <c r="BF25" s="52"/>
      <c r="BG25" s="52"/>
      <c r="BH25" s="52"/>
      <c r="BI25" s="52"/>
      <c r="BJ25" s="52"/>
      <c r="BK25" s="52"/>
      <c r="BL25" s="52"/>
      <c r="BM25" s="52"/>
    </row>
    <row r="26" spans="2:65" ht="15" x14ac:dyDescent="0.25">
      <c r="B26" s="36"/>
      <c r="C26" s="36"/>
      <c r="D26" s="36"/>
      <c r="E26" s="36"/>
      <c r="F26" s="35"/>
      <c r="G26" s="35"/>
      <c r="H26" s="35"/>
      <c r="I26" s="35"/>
      <c r="J26" s="48"/>
      <c r="K26" s="35"/>
      <c r="L26" s="35"/>
      <c r="M26" s="35"/>
      <c r="N26" s="35"/>
      <c r="O26" s="48"/>
      <c r="P26" s="35"/>
      <c r="Q26" s="35"/>
      <c r="R26" s="35"/>
      <c r="S26" s="35"/>
      <c r="T26" s="48"/>
      <c r="U26" s="29"/>
      <c r="V26" s="29"/>
      <c r="W26" s="29"/>
      <c r="X26" s="29"/>
      <c r="Y26" s="69"/>
      <c r="Z26" s="30"/>
      <c r="AA26" s="30"/>
      <c r="AB26" s="30"/>
      <c r="AC26" s="32"/>
      <c r="AD26" s="68"/>
      <c r="AE26" s="30"/>
      <c r="AF26" s="30"/>
      <c r="AG26" s="31"/>
      <c r="AH26" s="32"/>
      <c r="AI26" s="68"/>
      <c r="AJ26" s="30"/>
      <c r="AK26" s="30"/>
      <c r="AL26" s="31"/>
      <c r="AM26" s="32"/>
      <c r="AN26" s="68"/>
      <c r="AO26" s="73"/>
      <c r="AP26" s="73"/>
      <c r="AQ26" s="77"/>
      <c r="AR26" s="86"/>
      <c r="AS26" s="68"/>
      <c r="AT26" s="52"/>
      <c r="AU26" s="52"/>
      <c r="AV26" s="52"/>
      <c r="AW26" s="52"/>
      <c r="AX26" s="52"/>
      <c r="AY26" s="52"/>
      <c r="AZ26" s="52"/>
      <c r="BA26" s="52"/>
      <c r="BB26" s="52"/>
      <c r="BC26" s="52"/>
      <c r="BD26" s="52"/>
      <c r="BE26" s="52"/>
      <c r="BF26" s="52"/>
      <c r="BG26" s="52"/>
      <c r="BH26" s="52"/>
      <c r="BI26" s="52"/>
      <c r="BJ26" s="52"/>
      <c r="BK26" s="52"/>
      <c r="BL26" s="52"/>
      <c r="BM26" s="52"/>
    </row>
    <row r="27" spans="2:65" ht="15" x14ac:dyDescent="0.25">
      <c r="B27" s="36"/>
      <c r="C27" s="36"/>
      <c r="D27" s="36"/>
      <c r="E27" s="36"/>
      <c r="F27" s="35"/>
      <c r="G27" s="35"/>
      <c r="H27" s="35"/>
      <c r="I27" s="35"/>
      <c r="J27" s="48"/>
      <c r="K27" s="35"/>
      <c r="L27" s="35"/>
      <c r="M27" s="35"/>
      <c r="N27" s="35"/>
      <c r="O27" s="48"/>
      <c r="P27" s="35"/>
      <c r="Q27" s="35"/>
      <c r="R27" s="35"/>
      <c r="S27" s="35"/>
      <c r="T27" s="48"/>
      <c r="U27" s="29"/>
      <c r="V27" s="29"/>
      <c r="W27" s="29"/>
      <c r="X27" s="29"/>
      <c r="Y27" s="69"/>
      <c r="Z27" s="30"/>
      <c r="AA27" s="30"/>
      <c r="AB27" s="30"/>
      <c r="AC27" s="32"/>
      <c r="AD27" s="68"/>
      <c r="AE27" s="30"/>
      <c r="AF27" s="30"/>
      <c r="AG27" s="30"/>
      <c r="AH27" s="30"/>
      <c r="AI27" s="68"/>
      <c r="AJ27" s="30"/>
      <c r="AK27" s="30"/>
      <c r="AL27" s="30"/>
      <c r="AM27" s="30"/>
      <c r="AN27" s="68"/>
      <c r="AO27" s="73"/>
      <c r="AP27" s="73"/>
      <c r="AQ27" s="73"/>
      <c r="AR27" s="73"/>
      <c r="AS27" s="68"/>
      <c r="AT27" s="52"/>
      <c r="AU27" s="52"/>
      <c r="AV27" s="52"/>
      <c r="AW27" s="52"/>
      <c r="AX27" s="52"/>
      <c r="AY27" s="52"/>
      <c r="AZ27" s="52"/>
      <c r="BA27" s="52"/>
      <c r="BB27" s="52"/>
      <c r="BC27" s="52"/>
      <c r="BD27" s="52"/>
      <c r="BE27" s="52"/>
      <c r="BF27" s="52"/>
      <c r="BG27" s="52"/>
      <c r="BH27" s="52"/>
      <c r="BI27" s="52"/>
      <c r="BJ27" s="52"/>
      <c r="BK27" s="52"/>
      <c r="BL27" s="52"/>
      <c r="BM27" s="52"/>
    </row>
    <row r="28" spans="2:65" ht="15" x14ac:dyDescent="0.25">
      <c r="B28" s="36"/>
      <c r="C28" s="36"/>
      <c r="D28" s="36"/>
      <c r="E28" s="36"/>
      <c r="F28" s="28"/>
      <c r="G28" s="28"/>
      <c r="H28" s="28"/>
      <c r="I28" s="28"/>
      <c r="J28" s="48"/>
      <c r="K28" s="28"/>
      <c r="L28" s="28"/>
      <c r="M28" s="28"/>
      <c r="N28" s="28"/>
      <c r="O28" s="48"/>
      <c r="P28" s="28"/>
      <c r="Q28" s="28"/>
      <c r="R28" s="28"/>
      <c r="S28" s="28"/>
      <c r="T28" s="48"/>
      <c r="U28" s="29"/>
      <c r="V28" s="29"/>
      <c r="W28" s="29"/>
      <c r="X28" s="29"/>
      <c r="Y28" s="69"/>
      <c r="Z28" s="30"/>
      <c r="AA28" s="30"/>
      <c r="AB28" s="30"/>
      <c r="AC28" s="30"/>
      <c r="AD28" s="68"/>
      <c r="AE28" s="31"/>
      <c r="AF28" s="31"/>
      <c r="AG28" s="31"/>
      <c r="AH28" s="30"/>
      <c r="AI28" s="68"/>
      <c r="AJ28" s="31"/>
      <c r="AK28" s="31"/>
      <c r="AL28" s="31"/>
      <c r="AM28" s="30"/>
      <c r="AN28" s="68"/>
      <c r="AO28" s="77"/>
      <c r="AP28" s="77"/>
      <c r="AQ28" s="77"/>
      <c r="AR28" s="73"/>
      <c r="AS28" s="68"/>
      <c r="AT28" s="52"/>
      <c r="AU28" s="52"/>
      <c r="AV28" s="52"/>
      <c r="AW28" s="52"/>
      <c r="AX28" s="52"/>
      <c r="AY28" s="52"/>
      <c r="AZ28" s="52"/>
      <c r="BA28" s="52"/>
      <c r="BB28" s="52"/>
      <c r="BC28" s="52"/>
      <c r="BD28" s="52"/>
      <c r="BE28" s="52"/>
      <c r="BF28" s="52"/>
      <c r="BG28" s="52"/>
      <c r="BH28" s="52"/>
      <c r="BI28" s="52"/>
      <c r="BJ28" s="52"/>
      <c r="BK28" s="52"/>
      <c r="BL28" s="52"/>
      <c r="BM28" s="52"/>
    </row>
    <row r="29" spans="2:65" ht="15" x14ac:dyDescent="0.25">
      <c r="B29" s="36"/>
      <c r="C29" s="36"/>
      <c r="D29" s="36"/>
      <c r="E29" s="36"/>
      <c r="F29" s="28"/>
      <c r="G29" s="28"/>
      <c r="H29" s="28"/>
      <c r="I29" s="28"/>
      <c r="J29" s="48"/>
      <c r="K29" s="28"/>
      <c r="L29" s="28"/>
      <c r="M29" s="28"/>
      <c r="N29" s="28"/>
      <c r="O29" s="48"/>
      <c r="P29" s="28"/>
      <c r="Q29" s="28"/>
      <c r="R29" s="28"/>
      <c r="S29" s="28"/>
      <c r="T29" s="48"/>
      <c r="U29" s="29"/>
      <c r="V29" s="29"/>
      <c r="W29" s="29"/>
      <c r="X29" s="29"/>
      <c r="Y29" s="69"/>
      <c r="Z29" s="30"/>
      <c r="AA29" s="30"/>
      <c r="AB29" s="30"/>
      <c r="AC29" s="32"/>
      <c r="AD29" s="68"/>
      <c r="AE29" s="30"/>
      <c r="AF29" s="30"/>
      <c r="AG29" s="31"/>
      <c r="AH29" s="32"/>
      <c r="AI29" s="68"/>
      <c r="AJ29" s="30"/>
      <c r="AK29" s="30"/>
      <c r="AL29" s="31"/>
      <c r="AM29" s="32"/>
      <c r="AN29" s="68"/>
      <c r="AO29" s="73"/>
      <c r="AP29" s="73"/>
      <c r="AQ29" s="77"/>
      <c r="AR29" s="73"/>
      <c r="AS29" s="68"/>
      <c r="AT29" s="52"/>
      <c r="AU29" s="52"/>
      <c r="AV29" s="52"/>
      <c r="AW29" s="52"/>
      <c r="AX29" s="52"/>
      <c r="AY29" s="52"/>
      <c r="AZ29" s="52"/>
      <c r="BA29" s="52"/>
      <c r="BB29" s="52"/>
      <c r="BC29" s="52"/>
      <c r="BD29" s="52"/>
      <c r="BE29" s="52"/>
      <c r="BF29" s="52"/>
      <c r="BG29" s="52"/>
      <c r="BH29" s="52"/>
      <c r="BI29" s="52"/>
      <c r="BJ29" s="52"/>
      <c r="BK29" s="52"/>
      <c r="BL29" s="52"/>
      <c r="BM29" s="52"/>
    </row>
    <row r="30" spans="2:65" ht="15" x14ac:dyDescent="0.25">
      <c r="B30" s="36"/>
      <c r="C30" s="36"/>
      <c r="D30" s="36"/>
      <c r="E30" s="36"/>
      <c r="F30" s="28"/>
      <c r="G30" s="28"/>
      <c r="H30" s="28"/>
      <c r="I30" s="28"/>
      <c r="J30" s="48"/>
      <c r="K30" s="28"/>
      <c r="L30" s="28"/>
      <c r="M30" s="28"/>
      <c r="N30" s="28"/>
      <c r="O30" s="48"/>
      <c r="P30" s="28"/>
      <c r="Q30" s="28"/>
      <c r="R30" s="28"/>
      <c r="S30" s="28"/>
      <c r="T30" s="48"/>
      <c r="U30" s="29"/>
      <c r="V30" s="29"/>
      <c r="W30" s="29"/>
      <c r="X30" s="29"/>
      <c r="Y30" s="69"/>
      <c r="Z30" s="30"/>
      <c r="AA30" s="30"/>
      <c r="AB30" s="30"/>
      <c r="AC30" s="32"/>
      <c r="AD30" s="68"/>
      <c r="AE30" s="30"/>
      <c r="AF30" s="30"/>
      <c r="AG30" s="31"/>
      <c r="AH30" s="32"/>
      <c r="AI30" s="68"/>
      <c r="AJ30" s="30"/>
      <c r="AK30" s="30"/>
      <c r="AL30" s="31"/>
      <c r="AM30" s="32"/>
      <c r="AN30" s="68"/>
      <c r="AO30" s="73"/>
      <c r="AP30" s="73"/>
      <c r="AQ30" s="77"/>
      <c r="AR30" s="86"/>
      <c r="AS30" s="68"/>
      <c r="AT30" s="52"/>
      <c r="AU30" s="52"/>
      <c r="AV30" s="52"/>
      <c r="AW30" s="52"/>
      <c r="AX30" s="52"/>
      <c r="AY30" s="52"/>
      <c r="AZ30" s="52"/>
      <c r="BA30" s="52"/>
      <c r="BB30" s="52"/>
      <c r="BC30" s="52"/>
      <c r="BD30" s="52"/>
      <c r="BE30" s="52"/>
      <c r="BF30" s="52"/>
      <c r="BG30" s="52"/>
      <c r="BH30" s="52"/>
      <c r="BI30" s="52"/>
      <c r="BJ30" s="52"/>
      <c r="BK30" s="52"/>
      <c r="BL30" s="52"/>
      <c r="BM30" s="52"/>
    </row>
    <row r="31" spans="2:65" ht="15" x14ac:dyDescent="0.25">
      <c r="B31" s="36"/>
      <c r="C31" s="36"/>
      <c r="D31" s="36"/>
      <c r="E31" s="36"/>
      <c r="F31" s="28"/>
      <c r="G31" s="28"/>
      <c r="H31" s="28"/>
      <c r="I31" s="28"/>
      <c r="J31" s="48"/>
      <c r="K31" s="28"/>
      <c r="L31" s="28"/>
      <c r="M31" s="28"/>
      <c r="N31" s="28"/>
      <c r="O31" s="48"/>
      <c r="P31" s="28"/>
      <c r="Q31" s="28"/>
      <c r="R31" s="28"/>
      <c r="S31" s="28"/>
      <c r="T31" s="48"/>
      <c r="U31" s="29"/>
      <c r="V31" s="29"/>
      <c r="W31" s="29"/>
      <c r="X31" s="29"/>
      <c r="Y31" s="69"/>
      <c r="Z31" s="30"/>
      <c r="AA31" s="30"/>
      <c r="AB31" s="30"/>
      <c r="AC31" s="30"/>
      <c r="AD31" s="68"/>
      <c r="AE31" s="30"/>
      <c r="AF31" s="30"/>
      <c r="AG31" s="30"/>
      <c r="AH31" s="32"/>
      <c r="AI31" s="68"/>
      <c r="AJ31" s="31"/>
      <c r="AK31" s="31"/>
      <c r="AL31" s="31"/>
      <c r="AM31" s="30"/>
      <c r="AN31" s="68"/>
      <c r="AO31" s="73"/>
      <c r="AP31" s="73"/>
      <c r="AQ31" s="77"/>
      <c r="AR31" s="86"/>
      <c r="AS31" s="68"/>
      <c r="AT31" s="52"/>
      <c r="AU31" s="52"/>
      <c r="AV31" s="52"/>
      <c r="AW31" s="52"/>
      <c r="AX31" s="52"/>
      <c r="AY31" s="52"/>
      <c r="AZ31" s="52"/>
      <c r="BA31" s="52"/>
      <c r="BB31" s="52"/>
      <c r="BC31" s="52"/>
      <c r="BD31" s="52"/>
      <c r="BE31" s="52"/>
      <c r="BF31" s="52"/>
      <c r="BG31" s="52"/>
      <c r="BH31" s="52"/>
      <c r="BI31" s="52"/>
      <c r="BJ31" s="52"/>
      <c r="BK31" s="52"/>
      <c r="BL31" s="52"/>
      <c r="BM31" s="52"/>
    </row>
    <row r="32" spans="2:65" ht="15" x14ac:dyDescent="0.25">
      <c r="B32" s="36"/>
      <c r="C32" s="36"/>
      <c r="D32" s="36"/>
      <c r="E32" s="36"/>
      <c r="F32" s="28"/>
      <c r="G32" s="28"/>
      <c r="H32" s="28"/>
      <c r="I32" s="28"/>
      <c r="J32" s="48"/>
      <c r="K32" s="28"/>
      <c r="L32" s="28"/>
      <c r="M32" s="28"/>
      <c r="N32" s="28"/>
      <c r="O32" s="48"/>
      <c r="P32" s="28"/>
      <c r="Q32" s="28"/>
      <c r="R32" s="28"/>
      <c r="S32" s="28"/>
      <c r="T32" s="48"/>
      <c r="U32" s="29"/>
      <c r="V32" s="29"/>
      <c r="W32" s="29"/>
      <c r="X32" s="29"/>
      <c r="Y32" s="69"/>
      <c r="Z32" s="30"/>
      <c r="AA32" s="30"/>
      <c r="AB32" s="30"/>
      <c r="AC32" s="32"/>
      <c r="AD32" s="68"/>
      <c r="AE32" s="30"/>
      <c r="AF32" s="30"/>
      <c r="AG32" s="30"/>
      <c r="AH32" s="32"/>
      <c r="AI32" s="68"/>
      <c r="AJ32" s="31"/>
      <c r="AK32" s="31"/>
      <c r="AL32" s="31"/>
      <c r="AM32" s="30"/>
      <c r="AN32" s="68"/>
      <c r="AO32" s="73"/>
      <c r="AP32" s="73"/>
      <c r="AQ32" s="77"/>
      <c r="AR32" s="86"/>
      <c r="AS32" s="68"/>
      <c r="AT32" s="52"/>
      <c r="AU32" s="52"/>
      <c r="AV32" s="52"/>
      <c r="AW32" s="52"/>
      <c r="AX32" s="52"/>
      <c r="AY32" s="52"/>
      <c r="AZ32" s="52"/>
      <c r="BA32" s="52"/>
      <c r="BB32" s="52"/>
      <c r="BC32" s="52"/>
      <c r="BD32" s="52"/>
      <c r="BE32" s="52"/>
      <c r="BF32" s="52"/>
      <c r="BG32" s="52"/>
      <c r="BH32" s="52"/>
      <c r="BI32" s="52"/>
      <c r="BJ32" s="52"/>
      <c r="BK32" s="52"/>
      <c r="BL32" s="52"/>
      <c r="BM32" s="52"/>
    </row>
    <row r="33" spans="2:65" ht="15" x14ac:dyDescent="0.25">
      <c r="B33" s="36"/>
      <c r="C33" s="36"/>
      <c r="D33" s="36"/>
      <c r="E33" s="36"/>
      <c r="F33" s="28"/>
      <c r="G33" s="28"/>
      <c r="H33" s="28"/>
      <c r="I33" s="28"/>
      <c r="J33" s="48"/>
      <c r="K33" s="28"/>
      <c r="L33" s="28"/>
      <c r="M33" s="28"/>
      <c r="N33" s="28"/>
      <c r="O33" s="48"/>
      <c r="P33" s="28"/>
      <c r="Q33" s="28"/>
      <c r="R33" s="28"/>
      <c r="S33" s="28"/>
      <c r="T33" s="48"/>
      <c r="U33" s="29"/>
      <c r="V33" s="29"/>
      <c r="W33" s="29"/>
      <c r="X33" s="29"/>
      <c r="Y33" s="69"/>
      <c r="Z33" s="30"/>
      <c r="AA33" s="30"/>
      <c r="AB33" s="30"/>
      <c r="AC33" s="32"/>
      <c r="AD33" s="68"/>
      <c r="AE33" s="31"/>
      <c r="AF33" s="31"/>
      <c r="AG33" s="31"/>
      <c r="AH33" s="30"/>
      <c r="AI33" s="68"/>
      <c r="AJ33" s="31"/>
      <c r="AK33" s="31"/>
      <c r="AL33" s="31"/>
      <c r="AM33" s="30"/>
      <c r="AN33" s="68"/>
      <c r="AO33" s="73"/>
      <c r="AP33" s="73"/>
      <c r="AQ33" s="77"/>
      <c r="AR33" s="73"/>
      <c r="AS33" s="68"/>
      <c r="AT33" s="52"/>
      <c r="AU33" s="52"/>
      <c r="AV33" s="52"/>
      <c r="AW33" s="52"/>
      <c r="AX33" s="52"/>
      <c r="AY33" s="52"/>
      <c r="AZ33" s="52"/>
      <c r="BA33" s="52"/>
      <c r="BB33" s="52"/>
      <c r="BC33" s="52"/>
      <c r="BD33" s="52"/>
      <c r="BE33" s="52"/>
      <c r="BF33" s="52"/>
      <c r="BG33" s="52"/>
      <c r="BH33" s="52"/>
      <c r="BI33" s="52"/>
      <c r="BJ33" s="52"/>
      <c r="BK33" s="52"/>
      <c r="BL33" s="52"/>
      <c r="BM33" s="52"/>
    </row>
    <row r="34" spans="2:65" ht="15" x14ac:dyDescent="0.25">
      <c r="B34" s="36"/>
      <c r="C34" s="36"/>
      <c r="D34" s="36"/>
      <c r="E34" s="36"/>
      <c r="F34" s="48"/>
      <c r="G34" s="48"/>
      <c r="H34" s="48"/>
      <c r="I34" s="48"/>
      <c r="J34" s="48"/>
      <c r="K34" s="48"/>
      <c r="L34" s="48"/>
      <c r="M34" s="48"/>
      <c r="N34" s="48"/>
      <c r="O34" s="48"/>
      <c r="P34" s="48"/>
      <c r="Q34" s="48"/>
      <c r="R34" s="48"/>
      <c r="S34" s="48"/>
      <c r="T34" s="48"/>
      <c r="U34" s="29"/>
      <c r="V34" s="29"/>
      <c r="W34" s="29"/>
      <c r="X34" s="49"/>
      <c r="Y34" s="69"/>
      <c r="Z34" s="29"/>
      <c r="AA34" s="29"/>
      <c r="AB34" s="29"/>
      <c r="AC34" s="29"/>
      <c r="AD34" s="29"/>
      <c r="AE34" s="31"/>
      <c r="AF34" s="31"/>
      <c r="AG34" s="31"/>
      <c r="AH34" s="30"/>
      <c r="AI34" s="68"/>
      <c r="AJ34" s="30"/>
      <c r="AK34" s="30"/>
      <c r="AL34" s="31"/>
      <c r="AM34" s="32"/>
      <c r="AN34" s="68"/>
      <c r="AO34" s="73"/>
      <c r="AP34" s="73"/>
      <c r="AQ34" s="77"/>
      <c r="AR34" s="73"/>
      <c r="AS34" s="68"/>
      <c r="AT34" s="52"/>
      <c r="AU34" s="52"/>
      <c r="AV34" s="52"/>
      <c r="AW34" s="52"/>
      <c r="AX34" s="52"/>
      <c r="AY34" s="52"/>
      <c r="AZ34" s="52"/>
      <c r="BA34" s="52"/>
      <c r="BB34" s="52"/>
      <c r="BC34" s="52"/>
      <c r="BD34" s="52"/>
      <c r="BE34" s="52"/>
      <c r="BF34" s="52"/>
      <c r="BG34" s="52"/>
      <c r="BH34" s="52"/>
      <c r="BI34" s="52"/>
      <c r="BJ34" s="52"/>
      <c r="BK34" s="52"/>
      <c r="BL34" s="52"/>
      <c r="BM34" s="52"/>
    </row>
    <row r="35" spans="2:65" ht="15" x14ac:dyDescent="0.25">
      <c r="B35" s="36"/>
      <c r="C35" s="36"/>
      <c r="D35" s="36"/>
      <c r="E35" s="36"/>
      <c r="F35" s="48"/>
      <c r="G35" s="48"/>
      <c r="H35" s="48"/>
      <c r="I35" s="28"/>
      <c r="J35" s="48"/>
      <c r="K35" s="48"/>
      <c r="L35" s="48"/>
      <c r="M35" s="48"/>
      <c r="N35" s="28"/>
      <c r="O35" s="48"/>
      <c r="P35" s="48"/>
      <c r="Q35" s="48"/>
      <c r="R35" s="48"/>
      <c r="S35" s="28"/>
      <c r="T35" s="48"/>
      <c r="U35" s="29"/>
      <c r="V35" s="29"/>
      <c r="W35" s="29"/>
      <c r="X35" s="49"/>
      <c r="Y35" s="69"/>
      <c r="Z35" s="48"/>
      <c r="AA35" s="48"/>
      <c r="AB35" s="48"/>
      <c r="AC35" s="50"/>
      <c r="AD35" s="69"/>
      <c r="AE35" s="30"/>
      <c r="AF35" s="30"/>
      <c r="AG35" s="31"/>
      <c r="AH35" s="32"/>
      <c r="AI35" s="68"/>
      <c r="AJ35" s="30"/>
      <c r="AK35" s="30"/>
      <c r="AL35" s="31"/>
      <c r="AM35" s="32"/>
      <c r="AN35" s="68"/>
      <c r="AO35" s="73"/>
      <c r="AP35" s="73"/>
      <c r="AQ35" s="77"/>
      <c r="AR35" s="86"/>
      <c r="AS35" s="68"/>
      <c r="AT35" s="52"/>
      <c r="AU35" s="52"/>
      <c r="AV35" s="52"/>
      <c r="AW35" s="52"/>
      <c r="AX35" s="52"/>
      <c r="AY35" s="52"/>
      <c r="AZ35" s="52"/>
      <c r="BA35" s="52"/>
      <c r="BB35" s="52"/>
      <c r="BC35" s="52"/>
      <c r="BD35" s="52"/>
      <c r="BE35" s="52"/>
      <c r="BF35" s="52"/>
      <c r="BG35" s="52"/>
      <c r="BH35" s="52"/>
      <c r="BI35" s="52"/>
      <c r="BJ35" s="52"/>
      <c r="BK35" s="52"/>
      <c r="BL35" s="52"/>
      <c r="BM35" s="52"/>
    </row>
    <row r="36" spans="2:65" ht="15" x14ac:dyDescent="0.25">
      <c r="B36" s="36"/>
      <c r="C36" s="36"/>
      <c r="D36" s="36"/>
      <c r="E36" s="36"/>
      <c r="F36" s="48"/>
      <c r="G36" s="48"/>
      <c r="H36" s="48"/>
      <c r="I36" s="28"/>
      <c r="J36" s="48"/>
      <c r="K36" s="48"/>
      <c r="L36" s="48"/>
      <c r="M36" s="48"/>
      <c r="N36" s="28"/>
      <c r="O36" s="48"/>
      <c r="P36" s="48"/>
      <c r="Q36" s="48"/>
      <c r="R36" s="48"/>
      <c r="S36" s="28"/>
      <c r="T36" s="48"/>
      <c r="U36" s="29"/>
      <c r="V36" s="29"/>
      <c r="W36" s="29"/>
      <c r="X36" s="29"/>
      <c r="Y36" s="69"/>
      <c r="Z36" s="48"/>
      <c r="AA36" s="48"/>
      <c r="AB36" s="48"/>
      <c r="AC36" s="50"/>
      <c r="AD36" s="69"/>
      <c r="AE36" s="31"/>
      <c r="AF36" s="31"/>
      <c r="AG36" s="31"/>
      <c r="AH36" s="30"/>
      <c r="AI36" s="68"/>
      <c r="AJ36" s="30"/>
      <c r="AK36" s="30"/>
      <c r="AL36" s="31"/>
      <c r="AM36" s="32"/>
      <c r="AN36" s="68"/>
      <c r="AO36" s="73"/>
      <c r="AP36" s="73"/>
      <c r="AQ36" s="77"/>
      <c r="AR36" s="73"/>
      <c r="AS36" s="68"/>
      <c r="AT36" s="52"/>
      <c r="AU36" s="52"/>
      <c r="AV36" s="52"/>
      <c r="AW36" s="52"/>
      <c r="AX36" s="52"/>
      <c r="AY36" s="52"/>
      <c r="AZ36" s="52"/>
      <c r="BA36" s="52"/>
      <c r="BB36" s="52"/>
      <c r="BC36" s="52"/>
      <c r="BD36" s="52"/>
      <c r="BE36" s="52"/>
      <c r="BF36" s="52"/>
      <c r="BG36" s="52"/>
      <c r="BH36" s="52"/>
      <c r="BI36" s="52"/>
      <c r="BJ36" s="52"/>
      <c r="BK36" s="52"/>
      <c r="BL36" s="52"/>
      <c r="BM36" s="52"/>
    </row>
    <row r="37" spans="2:65" ht="15" x14ac:dyDescent="0.25">
      <c r="B37" s="36"/>
      <c r="C37" s="36"/>
      <c r="D37" s="36"/>
      <c r="E37" s="36"/>
      <c r="F37" s="48"/>
      <c r="G37" s="48"/>
      <c r="H37" s="48"/>
      <c r="I37" s="48"/>
      <c r="J37" s="48"/>
      <c r="K37" s="48"/>
      <c r="L37" s="48"/>
      <c r="M37" s="48"/>
      <c r="N37" s="48"/>
      <c r="O37" s="48"/>
      <c r="P37" s="48"/>
      <c r="Q37" s="48"/>
      <c r="R37" s="48"/>
      <c r="S37" s="48"/>
      <c r="T37" s="48"/>
      <c r="U37" s="29"/>
      <c r="V37" s="29"/>
      <c r="W37" s="29"/>
      <c r="X37" s="29"/>
      <c r="Y37" s="69"/>
      <c r="Z37" s="29"/>
      <c r="AA37" s="29"/>
      <c r="AB37" s="29"/>
      <c r="AC37" s="29"/>
      <c r="AD37" s="29"/>
      <c r="AE37" s="31"/>
      <c r="AF37" s="31"/>
      <c r="AG37" s="31"/>
      <c r="AH37" s="30"/>
      <c r="AI37" s="68"/>
      <c r="AJ37" s="30"/>
      <c r="AK37" s="30"/>
      <c r="AL37" s="31"/>
      <c r="AM37" s="32"/>
      <c r="AN37" s="68"/>
      <c r="AO37" s="73"/>
      <c r="AP37" s="73"/>
      <c r="AQ37" s="77"/>
      <c r="AR37" s="86"/>
      <c r="AS37" s="68"/>
      <c r="AT37" s="52"/>
      <c r="AU37" s="52"/>
      <c r="AV37" s="52"/>
      <c r="AW37" s="52"/>
      <c r="AX37" s="52"/>
      <c r="AY37" s="52"/>
      <c r="AZ37" s="52"/>
      <c r="BA37" s="52"/>
      <c r="BB37" s="52"/>
      <c r="BC37" s="52"/>
      <c r="BD37" s="52"/>
      <c r="BE37" s="52"/>
      <c r="BF37" s="52"/>
      <c r="BG37" s="52"/>
      <c r="BH37" s="52"/>
      <c r="BI37" s="52"/>
      <c r="BJ37" s="52"/>
      <c r="BK37" s="52"/>
      <c r="BL37" s="52"/>
      <c r="BM37" s="52"/>
    </row>
    <row r="38" spans="2:65" ht="15" x14ac:dyDescent="0.25">
      <c r="B38" s="36"/>
      <c r="C38" s="36"/>
      <c r="D38" s="36"/>
      <c r="E38" s="36"/>
      <c r="F38" s="48"/>
      <c r="G38" s="48"/>
      <c r="H38" s="48"/>
      <c r="I38" s="48"/>
      <c r="J38" s="48"/>
      <c r="K38" s="48"/>
      <c r="L38" s="48"/>
      <c r="M38" s="48"/>
      <c r="N38" s="48"/>
      <c r="O38" s="48"/>
      <c r="P38" s="48"/>
      <c r="Q38" s="48"/>
      <c r="R38" s="48"/>
      <c r="S38" s="48"/>
      <c r="T38" s="48"/>
      <c r="U38" s="29"/>
      <c r="V38" s="29"/>
      <c r="W38" s="29"/>
      <c r="X38" s="49"/>
      <c r="Y38" s="69"/>
      <c r="Z38" s="29"/>
      <c r="AA38" s="29"/>
      <c r="AB38" s="29"/>
      <c r="AC38" s="29"/>
      <c r="AD38" s="29"/>
      <c r="AE38" s="31"/>
      <c r="AF38" s="31"/>
      <c r="AG38" s="31"/>
      <c r="AH38" s="30"/>
      <c r="AI38" s="68"/>
      <c r="AJ38" s="30"/>
      <c r="AK38" s="30"/>
      <c r="AL38" s="31"/>
      <c r="AM38" s="32"/>
      <c r="AN38" s="68"/>
      <c r="AO38" s="73"/>
      <c r="AP38" s="73"/>
      <c r="AQ38" s="77"/>
      <c r="AR38" s="73"/>
      <c r="AS38" s="68"/>
      <c r="AT38" s="52"/>
      <c r="AU38" s="52"/>
      <c r="AV38" s="52"/>
      <c r="AW38" s="52"/>
      <c r="AX38" s="52"/>
      <c r="AY38" s="52"/>
      <c r="AZ38" s="52"/>
      <c r="BA38" s="52"/>
      <c r="BB38" s="52"/>
      <c r="BC38" s="52"/>
      <c r="BD38" s="52"/>
      <c r="BE38" s="52"/>
      <c r="BF38" s="52"/>
      <c r="BG38" s="52"/>
      <c r="BH38" s="52"/>
      <c r="BI38" s="52"/>
      <c r="BJ38" s="52"/>
      <c r="BK38" s="52"/>
      <c r="BL38" s="52"/>
      <c r="BM38" s="52"/>
    </row>
  </sheetData>
  <protectedRanges>
    <protectedRange algorithmName="SHA-512" hashValue="HdXrlQYtxZU+UoZKoOghc4MrxRgzewnEaj5ZegiMu5O6cP5HH5OtiHjNK8kyBoxo/iTdqBVLDmxghCs5K99U2w==" saltValue="O9701sRkzW7HNiWORnMoag==" spinCount="100000" sqref="T34:U38" name="oap"/>
    <protectedRange algorithmName="SHA-512" hashValue="VAt/Ce5Q67mI0K6NOLTgljnOoXog+JIXYTLB/3iOqeFLOiuaFpZLfDXFYFpHEm1dkWZnruWKdlTcvreDA/Bh2Q==" saltValue="Psddtco8o8pr+rMZoZSmow==" spinCount="100000" sqref="U28" name="DAF"/>
    <protectedRange algorithmName="SHA-512" hashValue="m5UTL+N18hk2XKr7DIwFOrzbUWUuDKsCKJDSFyckQLfiLU2yXHBygwnAu5kuQ6Ms6Gc0/9fHKr7HIqrVv/FvRg==" saltValue="0UXq0EqnhPwz6THMURkf1A==" spinCount="100000" sqref="U21:U22" name="contratación"/>
    <protectedRange algorithmName="SHA-512" hashValue="lpLehIDNsJ9GHKkWD4qm89kYwlASzRhZ5jG49Kg3nu0Jn0ukiXf1ZEB74GmjePsQVcrfKKmOB0AJir4tcRyeMQ==" saltValue="sxZE4xy352J28hZl2ufglw==" spinCount="100000" sqref="T10:U20 T21:T33" name="DTH"/>
    <protectedRange algorithmName="SHA-512" hashValue="G5DC2NcyV6MdArR+rGlT97frlnZQFolPCyC9gj0azrjUK0EjXQedHfAFAkyCJVMOVxV4kOaR9aVeJjt9QGQh7Q==" saltValue="ohImRdHkES1dGGbjsugTeg==" spinCount="100000" sqref="U23:U27" name="otic"/>
    <protectedRange algorithmName="SHA-512" hashValue="xw/mADkwkYSm0iWKpxHylpUzhsbpgH02m6KGcc83l0aWQhtIAA8GbazXRjkopBt2Po53akzK3oxpYII7jeWMpg==" saltValue="bP+VT26knjLdoQfQ4vPFkw==" spinCount="100000" sqref="U29:U33" name="ssadmin"/>
  </protectedRanges>
  <mergeCells count="18">
    <mergeCell ref="A2:A5"/>
    <mergeCell ref="C2:M2"/>
    <mergeCell ref="N2:O5"/>
    <mergeCell ref="C3:M3"/>
    <mergeCell ref="C4:M4"/>
    <mergeCell ref="C5:M5"/>
    <mergeCell ref="F8:J8"/>
    <mergeCell ref="K8:O8"/>
    <mergeCell ref="P8:T8"/>
    <mergeCell ref="U8:Y8"/>
    <mergeCell ref="Z8:AD8"/>
    <mergeCell ref="BI8:BM8"/>
    <mergeCell ref="AE8:AI8"/>
    <mergeCell ref="AJ8:AN8"/>
    <mergeCell ref="AO8:AS8"/>
    <mergeCell ref="AT8:AX8"/>
    <mergeCell ref="AY8:BC8"/>
    <mergeCell ref="BD8:BH8"/>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112"/>
  <sheetViews>
    <sheetView zoomScale="55" zoomScaleNormal="55" workbookViewId="0">
      <pane ySplit="8" topLeftCell="A9" activePane="bottomLeft" state="frozen"/>
      <selection pane="bottomLeft" activeCell="F5" sqref="F5"/>
    </sheetView>
  </sheetViews>
  <sheetFormatPr baseColWidth="10" defaultColWidth="11.5703125" defaultRowHeight="14.25" x14ac:dyDescent="0.25"/>
  <cols>
    <col min="1" max="1" width="39" style="41" customWidth="1"/>
    <col min="2" max="2" width="25" style="41" customWidth="1"/>
    <col min="3" max="3" width="28.28515625" style="41" customWidth="1"/>
    <col min="4" max="4" width="16.5703125" style="41" customWidth="1"/>
    <col min="5" max="5" width="69" style="42" customWidth="1"/>
    <col min="6" max="6" width="32.28515625" style="41" customWidth="1"/>
    <col min="7" max="9" width="20.7109375" style="43" customWidth="1"/>
    <col min="10" max="11" width="20.7109375" style="42" customWidth="1"/>
    <col min="12" max="21" width="20.7109375" style="43" customWidth="1"/>
    <col min="22" max="26" width="20.7109375" style="44" customWidth="1"/>
    <col min="27" max="28" width="20.7109375" style="43" customWidth="1"/>
    <col min="29" max="66" width="17.7109375" style="43" customWidth="1"/>
    <col min="67" max="67" width="11.5703125" style="43" customWidth="1"/>
    <col min="68" max="16384" width="11.5703125" style="43"/>
  </cols>
  <sheetData>
    <row r="1" spans="1:66" s="40" customFormat="1" ht="15" x14ac:dyDescent="0.25">
      <c r="A1" s="256"/>
      <c r="B1" s="241" t="s">
        <v>286</v>
      </c>
      <c r="C1" s="242"/>
      <c r="D1" s="242"/>
      <c r="E1" s="242"/>
      <c r="F1" s="242"/>
      <c r="G1" s="242"/>
      <c r="H1" s="242"/>
      <c r="I1" s="242"/>
      <c r="J1" s="242"/>
      <c r="K1" s="242"/>
      <c r="L1" s="243"/>
      <c r="M1" s="259"/>
      <c r="N1" s="260"/>
      <c r="O1" s="39"/>
      <c r="P1" s="39"/>
      <c r="V1" s="39"/>
      <c r="W1" s="39"/>
      <c r="X1" s="39"/>
      <c r="Y1" s="39"/>
      <c r="Z1" s="39"/>
    </row>
    <row r="2" spans="1:66" s="40" customFormat="1" ht="15" x14ac:dyDescent="0.25">
      <c r="A2" s="257"/>
      <c r="B2" s="250" t="s">
        <v>306</v>
      </c>
      <c r="C2" s="251"/>
      <c r="D2" s="251"/>
      <c r="E2" s="251"/>
      <c r="F2" s="251"/>
      <c r="G2" s="251"/>
      <c r="H2" s="251"/>
      <c r="I2" s="251"/>
      <c r="J2" s="251"/>
      <c r="K2" s="251"/>
      <c r="L2" s="252"/>
      <c r="M2" s="261"/>
      <c r="N2" s="262"/>
      <c r="O2" s="39"/>
      <c r="P2" s="39"/>
      <c r="V2" s="39"/>
      <c r="W2" s="39"/>
      <c r="X2" s="39"/>
      <c r="Y2" s="39"/>
      <c r="Z2" s="39"/>
    </row>
    <row r="3" spans="1:66" s="40" customFormat="1" ht="15" x14ac:dyDescent="0.25">
      <c r="A3" s="257"/>
      <c r="B3" s="250" t="s">
        <v>252</v>
      </c>
      <c r="C3" s="251"/>
      <c r="D3" s="251"/>
      <c r="E3" s="251"/>
      <c r="F3" s="251"/>
      <c r="G3" s="251"/>
      <c r="H3" s="251"/>
      <c r="I3" s="251"/>
      <c r="J3" s="251"/>
      <c r="K3" s="251"/>
      <c r="L3" s="252"/>
      <c r="M3" s="261"/>
      <c r="N3" s="262"/>
      <c r="O3" s="39"/>
      <c r="P3" s="39"/>
      <c r="V3" s="39"/>
      <c r="W3" s="39"/>
      <c r="X3" s="39"/>
      <c r="Y3" s="39"/>
      <c r="Z3" s="39"/>
    </row>
    <row r="4" spans="1:66" s="40" customFormat="1" ht="15" x14ac:dyDescent="0.25">
      <c r="A4" s="258"/>
      <c r="B4" s="253" t="s">
        <v>253</v>
      </c>
      <c r="C4" s="254"/>
      <c r="D4" s="254"/>
      <c r="E4" s="254"/>
      <c r="F4" s="254"/>
      <c r="G4" s="254"/>
      <c r="H4" s="254"/>
      <c r="I4" s="254"/>
      <c r="J4" s="254"/>
      <c r="K4" s="254"/>
      <c r="L4" s="255"/>
      <c r="M4" s="263"/>
      <c r="N4" s="264"/>
      <c r="O4" s="39"/>
      <c r="P4" s="39"/>
      <c r="V4" s="39"/>
      <c r="W4" s="39"/>
      <c r="X4" s="39"/>
      <c r="Y4" s="39"/>
      <c r="Z4" s="39"/>
    </row>
    <row r="6" spans="1:66" x14ac:dyDescent="0.2">
      <c r="G6" s="25"/>
      <c r="H6" s="25"/>
      <c r="I6" s="25"/>
      <c r="J6" s="26"/>
    </row>
    <row r="7" spans="1:66" ht="15" x14ac:dyDescent="0.25">
      <c r="E7" s="41"/>
      <c r="G7" s="239" t="s">
        <v>288</v>
      </c>
      <c r="H7" s="239"/>
      <c r="I7" s="239"/>
      <c r="J7" s="239"/>
      <c r="K7" s="239"/>
      <c r="L7" s="239" t="s">
        <v>289</v>
      </c>
      <c r="M7" s="239"/>
      <c r="N7" s="239"/>
      <c r="O7" s="239"/>
      <c r="P7" s="239"/>
      <c r="Q7" s="239" t="s">
        <v>290</v>
      </c>
      <c r="R7" s="239"/>
      <c r="S7" s="239"/>
      <c r="T7" s="239"/>
      <c r="U7" s="239"/>
      <c r="V7" s="239" t="s">
        <v>291</v>
      </c>
      <c r="W7" s="239"/>
      <c r="X7" s="239"/>
      <c r="Y7" s="239"/>
      <c r="Z7" s="239"/>
      <c r="AA7" s="239" t="s">
        <v>292</v>
      </c>
      <c r="AB7" s="239"/>
      <c r="AC7" s="239"/>
      <c r="AD7" s="239"/>
      <c r="AE7" s="239"/>
      <c r="AF7" s="239" t="s">
        <v>293</v>
      </c>
      <c r="AG7" s="239"/>
      <c r="AH7" s="239"/>
      <c r="AI7" s="239"/>
      <c r="AJ7" s="239"/>
      <c r="AK7" s="239" t="s">
        <v>294</v>
      </c>
      <c r="AL7" s="239"/>
      <c r="AM7" s="239"/>
      <c r="AN7" s="239"/>
      <c r="AO7" s="239"/>
      <c r="AP7" s="239" t="s">
        <v>295</v>
      </c>
      <c r="AQ7" s="239"/>
      <c r="AR7" s="239"/>
      <c r="AS7" s="239"/>
      <c r="AT7" s="239"/>
      <c r="AU7" s="239" t="s">
        <v>296</v>
      </c>
      <c r="AV7" s="239"/>
      <c r="AW7" s="239"/>
      <c r="AX7" s="239"/>
      <c r="AY7" s="239"/>
      <c r="AZ7" s="239" t="s">
        <v>297</v>
      </c>
      <c r="BA7" s="239"/>
      <c r="BB7" s="239"/>
      <c r="BC7" s="239"/>
      <c r="BD7" s="239"/>
      <c r="BE7" s="239" t="s">
        <v>298</v>
      </c>
      <c r="BF7" s="239"/>
      <c r="BG7" s="239"/>
      <c r="BH7" s="239"/>
      <c r="BI7" s="239"/>
      <c r="BJ7" s="239" t="s">
        <v>299</v>
      </c>
      <c r="BK7" s="239"/>
      <c r="BL7" s="239"/>
      <c r="BM7" s="239"/>
      <c r="BN7" s="239"/>
    </row>
    <row r="8" spans="1:66" s="47" customFormat="1" ht="77.45" customHeight="1" x14ac:dyDescent="0.25">
      <c r="A8" s="78" t="s">
        <v>9</v>
      </c>
      <c r="B8" s="79" t="s">
        <v>10</v>
      </c>
      <c r="C8" s="79" t="s">
        <v>11</v>
      </c>
      <c r="D8" s="79" t="s">
        <v>307</v>
      </c>
      <c r="E8" s="79" t="s">
        <v>13</v>
      </c>
      <c r="F8" s="79" t="s">
        <v>308</v>
      </c>
      <c r="G8" s="67" t="s">
        <v>301</v>
      </c>
      <c r="H8" s="67" t="s">
        <v>302</v>
      </c>
      <c r="I8" s="67" t="s">
        <v>303</v>
      </c>
      <c r="J8" s="80" t="s">
        <v>304</v>
      </c>
      <c r="K8" s="80" t="s">
        <v>305</v>
      </c>
      <c r="L8" s="67" t="s">
        <v>301</v>
      </c>
      <c r="M8" s="67" t="s">
        <v>302</v>
      </c>
      <c r="N8" s="67" t="s">
        <v>303</v>
      </c>
      <c r="O8" s="80" t="s">
        <v>304</v>
      </c>
      <c r="P8" s="80" t="s">
        <v>305</v>
      </c>
      <c r="Q8" s="67" t="s">
        <v>301</v>
      </c>
      <c r="R8" s="67" t="s">
        <v>302</v>
      </c>
      <c r="S8" s="67" t="s">
        <v>303</v>
      </c>
      <c r="T8" s="80" t="s">
        <v>304</v>
      </c>
      <c r="U8" s="80" t="s">
        <v>305</v>
      </c>
      <c r="V8" s="67" t="s">
        <v>301</v>
      </c>
      <c r="W8" s="67" t="s">
        <v>302</v>
      </c>
      <c r="X8" s="67" t="s">
        <v>303</v>
      </c>
      <c r="Y8" s="80" t="s">
        <v>304</v>
      </c>
      <c r="Z8" s="80" t="s">
        <v>305</v>
      </c>
      <c r="AA8" s="67" t="s">
        <v>301</v>
      </c>
      <c r="AB8" s="67" t="s">
        <v>302</v>
      </c>
      <c r="AC8" s="67" t="s">
        <v>303</v>
      </c>
      <c r="AD8" s="67" t="s">
        <v>304</v>
      </c>
      <c r="AE8" s="67" t="s">
        <v>305</v>
      </c>
      <c r="AF8" s="67" t="s">
        <v>301</v>
      </c>
      <c r="AG8" s="67" t="s">
        <v>302</v>
      </c>
      <c r="AH8" s="67" t="s">
        <v>303</v>
      </c>
      <c r="AI8" s="67" t="s">
        <v>304</v>
      </c>
      <c r="AJ8" s="67" t="s">
        <v>305</v>
      </c>
      <c r="AK8" s="67" t="s">
        <v>301</v>
      </c>
      <c r="AL8" s="67" t="s">
        <v>302</v>
      </c>
      <c r="AM8" s="67" t="s">
        <v>303</v>
      </c>
      <c r="AN8" s="67" t="s">
        <v>304</v>
      </c>
      <c r="AO8" s="67" t="s">
        <v>305</v>
      </c>
      <c r="AP8" s="67" t="s">
        <v>301</v>
      </c>
      <c r="AQ8" s="67" t="s">
        <v>302</v>
      </c>
      <c r="AR8" s="67" t="s">
        <v>303</v>
      </c>
      <c r="AS8" s="67" t="s">
        <v>304</v>
      </c>
      <c r="AT8" s="67" t="s">
        <v>305</v>
      </c>
      <c r="AU8" s="67" t="s">
        <v>301</v>
      </c>
      <c r="AV8" s="67" t="s">
        <v>302</v>
      </c>
      <c r="AW8" s="67" t="s">
        <v>303</v>
      </c>
      <c r="AX8" s="67" t="s">
        <v>304</v>
      </c>
      <c r="AY8" s="67" t="s">
        <v>305</v>
      </c>
      <c r="AZ8" s="67" t="s">
        <v>301</v>
      </c>
      <c r="BA8" s="67" t="s">
        <v>302</v>
      </c>
      <c r="BB8" s="67" t="s">
        <v>303</v>
      </c>
      <c r="BC8" s="67" t="s">
        <v>304</v>
      </c>
      <c r="BD8" s="67" t="s">
        <v>305</v>
      </c>
      <c r="BE8" s="67" t="s">
        <v>301</v>
      </c>
      <c r="BF8" s="67" t="s">
        <v>302</v>
      </c>
      <c r="BG8" s="67" t="s">
        <v>303</v>
      </c>
      <c r="BH8" s="67" t="s">
        <v>304</v>
      </c>
      <c r="BI8" s="67" t="s">
        <v>305</v>
      </c>
      <c r="BJ8" s="67" t="s">
        <v>301</v>
      </c>
      <c r="BK8" s="67" t="s">
        <v>302</v>
      </c>
      <c r="BL8" s="67" t="s">
        <v>303</v>
      </c>
      <c r="BM8" s="67" t="s">
        <v>304</v>
      </c>
      <c r="BN8" s="67" t="s">
        <v>305</v>
      </c>
    </row>
    <row r="9" spans="1:66" s="44" customFormat="1" ht="15" x14ac:dyDescent="0.25">
      <c r="A9" s="69"/>
      <c r="B9" s="69"/>
      <c r="C9" s="69"/>
      <c r="D9" s="69"/>
      <c r="E9" s="23"/>
      <c r="F9" s="69"/>
      <c r="G9" s="27"/>
      <c r="H9" s="27"/>
      <c r="I9" s="27"/>
      <c r="J9" s="28"/>
      <c r="K9" s="69"/>
      <c r="L9" s="27"/>
      <c r="M9" s="27"/>
      <c r="N9" s="27"/>
      <c r="O9" s="28"/>
      <c r="P9" s="69"/>
      <c r="Q9" s="27"/>
      <c r="R9" s="27"/>
      <c r="S9" s="27"/>
      <c r="T9" s="28"/>
      <c r="U9" s="69"/>
      <c r="V9" s="29"/>
      <c r="W9" s="29"/>
      <c r="X9" s="29"/>
      <c r="Y9" s="29"/>
      <c r="Z9" s="69"/>
      <c r="AA9" s="30"/>
      <c r="AB9" s="30"/>
      <c r="AC9" s="30"/>
      <c r="AD9" s="30"/>
      <c r="AE9" s="48"/>
      <c r="AF9" s="30"/>
      <c r="AG9" s="30"/>
      <c r="AH9" s="31"/>
      <c r="AI9" s="32"/>
      <c r="AJ9" s="48"/>
      <c r="AK9" s="31"/>
      <c r="AL9" s="31"/>
      <c r="AM9" s="31"/>
      <c r="AN9" s="30"/>
      <c r="AO9" s="48"/>
      <c r="AP9" s="73"/>
      <c r="AQ9" s="73"/>
      <c r="AR9" s="73"/>
      <c r="AS9" s="73"/>
      <c r="AT9" s="69"/>
      <c r="AU9" s="48"/>
      <c r="AV9" s="48"/>
      <c r="AW9" s="48"/>
      <c r="AX9" s="48"/>
      <c r="AY9" s="48"/>
      <c r="AZ9" s="48"/>
      <c r="BA9" s="48"/>
      <c r="BB9" s="48"/>
      <c r="BC9" s="48"/>
      <c r="BD9" s="48"/>
      <c r="BE9" s="48"/>
      <c r="BF9" s="48"/>
      <c r="BG9" s="48"/>
      <c r="BH9" s="48"/>
      <c r="BI9" s="48"/>
      <c r="BJ9" s="48"/>
      <c r="BK9" s="48"/>
      <c r="BL9" s="48"/>
      <c r="BM9" s="48"/>
      <c r="BN9" s="48"/>
    </row>
    <row r="10" spans="1:66" s="44" customFormat="1" ht="15" x14ac:dyDescent="0.25">
      <c r="A10" s="69"/>
      <c r="B10" s="69"/>
      <c r="C10" s="69"/>
      <c r="D10" s="69"/>
      <c r="E10" s="23"/>
      <c r="F10" s="69"/>
      <c r="G10" s="27"/>
      <c r="H10" s="27"/>
      <c r="I10" s="27"/>
      <c r="J10" s="28"/>
      <c r="K10" s="69"/>
      <c r="L10" s="27"/>
      <c r="M10" s="27"/>
      <c r="N10" s="27"/>
      <c r="O10" s="28"/>
      <c r="P10" s="69"/>
      <c r="Q10" s="27"/>
      <c r="R10" s="27"/>
      <c r="S10" s="27"/>
      <c r="T10" s="28"/>
      <c r="U10" s="69"/>
      <c r="V10" s="29"/>
      <c r="W10" s="29"/>
      <c r="X10" s="29"/>
      <c r="Y10" s="29"/>
      <c r="Z10" s="69"/>
      <c r="AA10" s="30"/>
      <c r="AB10" s="30"/>
      <c r="AC10" s="30"/>
      <c r="AD10" s="30"/>
      <c r="AE10" s="48"/>
      <c r="AF10" s="30"/>
      <c r="AG10" s="30"/>
      <c r="AH10" s="30"/>
      <c r="AI10" s="32"/>
      <c r="AJ10" s="48"/>
      <c r="AK10" s="31"/>
      <c r="AL10" s="31"/>
      <c r="AM10" s="31"/>
      <c r="AN10" s="30"/>
      <c r="AO10" s="48"/>
      <c r="AP10" s="77"/>
      <c r="AQ10" s="77"/>
      <c r="AR10" s="77"/>
      <c r="AS10" s="73"/>
      <c r="AT10" s="69"/>
      <c r="AU10" s="48"/>
      <c r="AV10" s="48"/>
      <c r="AW10" s="48"/>
      <c r="AX10" s="48"/>
      <c r="AY10" s="48"/>
      <c r="AZ10" s="48"/>
      <c r="BA10" s="48"/>
      <c r="BB10" s="48"/>
      <c r="BC10" s="48"/>
      <c r="BD10" s="48"/>
      <c r="BE10" s="48"/>
      <c r="BF10" s="48"/>
      <c r="BG10" s="48"/>
      <c r="BH10" s="48"/>
      <c r="BI10" s="48"/>
      <c r="BJ10" s="48"/>
      <c r="BK10" s="48"/>
      <c r="BL10" s="48"/>
      <c r="BM10" s="48"/>
      <c r="BN10" s="48"/>
    </row>
    <row r="11" spans="1:66" s="44" customFormat="1" ht="15" x14ac:dyDescent="0.25">
      <c r="A11" s="69"/>
      <c r="B11" s="69"/>
      <c r="C11" s="69"/>
      <c r="D11" s="69"/>
      <c r="E11" s="23"/>
      <c r="F11" s="69"/>
      <c r="G11" s="27"/>
      <c r="H11" s="27"/>
      <c r="I11" s="27"/>
      <c r="J11" s="28"/>
      <c r="K11" s="69"/>
      <c r="L11" s="27"/>
      <c r="M11" s="27"/>
      <c r="N11" s="27"/>
      <c r="O11" s="28"/>
      <c r="P11" s="69"/>
      <c r="Q11" s="27"/>
      <c r="R11" s="27"/>
      <c r="S11" s="27"/>
      <c r="T11" s="28"/>
      <c r="U11" s="69"/>
      <c r="V11" s="29"/>
      <c r="W11" s="29"/>
      <c r="X11" s="29"/>
      <c r="Y11" s="33"/>
      <c r="Z11" s="69"/>
      <c r="AA11" s="30"/>
      <c r="AB11" s="30"/>
      <c r="AC11" s="30"/>
      <c r="AD11" s="32"/>
      <c r="AE11" s="48"/>
      <c r="AF11" s="31"/>
      <c r="AG11" s="31"/>
      <c r="AH11" s="31"/>
      <c r="AI11" s="30"/>
      <c r="AJ11" s="48"/>
      <c r="AK11" s="31"/>
      <c r="AL11" s="31"/>
      <c r="AM11" s="31"/>
      <c r="AN11" s="30"/>
      <c r="AO11" s="48"/>
      <c r="AP11" s="77"/>
      <c r="AQ11" s="77"/>
      <c r="AR11" s="77"/>
      <c r="AS11" s="73"/>
      <c r="AT11" s="69"/>
      <c r="AU11" s="48"/>
      <c r="AV11" s="48"/>
      <c r="AW11" s="48"/>
      <c r="AX11" s="48"/>
      <c r="AY11" s="48"/>
      <c r="AZ11" s="48"/>
      <c r="BA11" s="48"/>
      <c r="BB11" s="48"/>
      <c r="BC11" s="48"/>
      <c r="BD11" s="48"/>
      <c r="BE11" s="48"/>
      <c r="BF11" s="48"/>
      <c r="BG11" s="48"/>
      <c r="BH11" s="48"/>
      <c r="BI11" s="48"/>
      <c r="BJ11" s="48"/>
      <c r="BK11" s="48"/>
      <c r="BL11" s="48"/>
      <c r="BM11" s="48"/>
      <c r="BN11" s="48"/>
    </row>
    <row r="12" spans="1:66" s="44" customFormat="1" ht="15" x14ac:dyDescent="0.25">
      <c r="A12" s="69"/>
      <c r="B12" s="69"/>
      <c r="C12" s="69"/>
      <c r="D12" s="69"/>
      <c r="E12" s="23"/>
      <c r="F12" s="69"/>
      <c r="G12" s="27"/>
      <c r="H12" s="27"/>
      <c r="I12" s="27"/>
      <c r="J12" s="28"/>
      <c r="K12" s="69"/>
      <c r="L12" s="27"/>
      <c r="M12" s="27"/>
      <c r="N12" s="27"/>
      <c r="O12" s="28"/>
      <c r="P12" s="69"/>
      <c r="Q12" s="27"/>
      <c r="R12" s="27"/>
      <c r="S12" s="27"/>
      <c r="T12" s="28"/>
      <c r="U12" s="69"/>
      <c r="V12" s="29"/>
      <c r="W12" s="29"/>
      <c r="X12" s="29"/>
      <c r="Y12" s="29"/>
      <c r="Z12" s="69"/>
      <c r="AA12" s="30"/>
      <c r="AB12" s="30"/>
      <c r="AC12" s="30"/>
      <c r="AD12" s="30"/>
      <c r="AE12" s="48"/>
      <c r="AF12" s="30"/>
      <c r="AG12" s="30"/>
      <c r="AH12" s="30"/>
      <c r="AI12" s="30"/>
      <c r="AJ12" s="48"/>
      <c r="AK12" s="30"/>
      <c r="AL12" s="30"/>
      <c r="AM12" s="30"/>
      <c r="AN12" s="30"/>
      <c r="AO12" s="48"/>
      <c r="AP12" s="73"/>
      <c r="AQ12" s="73"/>
      <c r="AR12" s="73"/>
      <c r="AS12" s="73"/>
      <c r="AT12" s="69"/>
      <c r="AU12" s="48"/>
      <c r="AV12" s="48"/>
      <c r="AW12" s="48"/>
      <c r="AX12" s="48"/>
      <c r="AY12" s="48"/>
      <c r="AZ12" s="48"/>
      <c r="BA12" s="48"/>
      <c r="BB12" s="48"/>
      <c r="BC12" s="48"/>
      <c r="BD12" s="48"/>
      <c r="BE12" s="48"/>
      <c r="BF12" s="48"/>
      <c r="BG12" s="48"/>
      <c r="BH12" s="48"/>
      <c r="BI12" s="48"/>
      <c r="BJ12" s="48"/>
      <c r="BK12" s="48"/>
      <c r="BL12" s="48"/>
      <c r="BM12" s="48"/>
      <c r="BN12" s="48"/>
    </row>
    <row r="13" spans="1:66" s="44" customFormat="1" ht="15" x14ac:dyDescent="0.25">
      <c r="A13" s="69"/>
      <c r="B13" s="69"/>
      <c r="C13" s="69"/>
      <c r="D13" s="69"/>
      <c r="E13" s="23"/>
      <c r="F13" s="69"/>
      <c r="G13" s="27"/>
      <c r="H13" s="27"/>
      <c r="I13" s="27"/>
      <c r="J13" s="28"/>
      <c r="K13" s="69"/>
      <c r="L13" s="27"/>
      <c r="M13" s="27"/>
      <c r="N13" s="27"/>
      <c r="O13" s="28"/>
      <c r="P13" s="69"/>
      <c r="Q13" s="27"/>
      <c r="R13" s="27"/>
      <c r="S13" s="27"/>
      <c r="T13" s="28"/>
      <c r="U13" s="69"/>
      <c r="V13" s="29"/>
      <c r="W13" s="29"/>
      <c r="X13" s="29"/>
      <c r="Y13" s="29"/>
      <c r="Z13" s="69"/>
      <c r="AA13" s="30"/>
      <c r="AB13" s="30"/>
      <c r="AC13" s="30"/>
      <c r="AD13" s="30"/>
      <c r="AE13" s="48"/>
      <c r="AF13" s="31"/>
      <c r="AG13" s="31"/>
      <c r="AH13" s="31"/>
      <c r="AI13" s="30"/>
      <c r="AJ13" s="48"/>
      <c r="AK13" s="31"/>
      <c r="AL13" s="31"/>
      <c r="AM13" s="31"/>
      <c r="AN13" s="32"/>
      <c r="AO13" s="48"/>
      <c r="AP13" s="73"/>
      <c r="AQ13" s="73"/>
      <c r="AR13" s="73"/>
      <c r="AS13" s="73"/>
      <c r="AT13" s="69"/>
      <c r="AU13" s="48"/>
      <c r="AV13" s="48"/>
      <c r="AW13" s="48"/>
      <c r="AX13" s="48"/>
      <c r="AY13" s="48"/>
      <c r="AZ13" s="48"/>
      <c r="BA13" s="48"/>
      <c r="BB13" s="48"/>
      <c r="BC13" s="48"/>
      <c r="BD13" s="48"/>
      <c r="BE13" s="48"/>
      <c r="BF13" s="48"/>
      <c r="BG13" s="48"/>
      <c r="BH13" s="48"/>
      <c r="BI13" s="48"/>
      <c r="BJ13" s="48"/>
      <c r="BK13" s="48"/>
      <c r="BL13" s="48"/>
      <c r="BM13" s="48"/>
      <c r="BN13" s="48"/>
    </row>
    <row r="14" spans="1:66" s="44" customFormat="1" ht="15" x14ac:dyDescent="0.25">
      <c r="A14" s="69"/>
      <c r="B14" s="69"/>
      <c r="C14" s="69"/>
      <c r="D14" s="69"/>
      <c r="E14" s="23"/>
      <c r="F14" s="69"/>
      <c r="G14" s="27"/>
      <c r="H14" s="27"/>
      <c r="I14" s="27"/>
      <c r="J14" s="28"/>
      <c r="K14" s="69"/>
      <c r="L14" s="27"/>
      <c r="M14" s="27"/>
      <c r="N14" s="27"/>
      <c r="O14" s="28"/>
      <c r="P14" s="69"/>
      <c r="Q14" s="27"/>
      <c r="R14" s="27"/>
      <c r="S14" s="27"/>
      <c r="T14" s="28"/>
      <c r="U14" s="69"/>
      <c r="V14" s="29"/>
      <c r="W14" s="29"/>
      <c r="X14" s="29"/>
      <c r="Y14" s="29"/>
      <c r="Z14" s="69"/>
      <c r="AA14" s="30"/>
      <c r="AB14" s="30"/>
      <c r="AC14" s="30"/>
      <c r="AD14" s="30"/>
      <c r="AE14" s="48"/>
      <c r="AF14" s="31"/>
      <c r="AG14" s="31"/>
      <c r="AH14" s="31"/>
      <c r="AI14" s="30"/>
      <c r="AJ14" s="48"/>
      <c r="AK14" s="31"/>
      <c r="AL14" s="31"/>
      <c r="AM14" s="31"/>
      <c r="AN14" s="30"/>
      <c r="AO14" s="48"/>
      <c r="AP14" s="77"/>
      <c r="AQ14" s="77"/>
      <c r="AR14" s="77"/>
      <c r="AS14" s="73"/>
      <c r="AT14" s="69"/>
      <c r="AU14" s="48"/>
      <c r="AV14" s="48"/>
      <c r="AW14" s="48"/>
      <c r="AX14" s="48"/>
      <c r="AY14" s="48"/>
      <c r="AZ14" s="48"/>
      <c r="BA14" s="48"/>
      <c r="BB14" s="48"/>
      <c r="BC14" s="48"/>
      <c r="BD14" s="48"/>
      <c r="BE14" s="48"/>
      <c r="BF14" s="48"/>
      <c r="BG14" s="48"/>
      <c r="BH14" s="48"/>
      <c r="BI14" s="48"/>
      <c r="BJ14" s="48"/>
      <c r="BK14" s="48"/>
      <c r="BL14" s="48"/>
      <c r="BM14" s="48"/>
      <c r="BN14" s="48"/>
    </row>
    <row r="15" spans="1:66" s="44" customFormat="1" ht="15" x14ac:dyDescent="0.25">
      <c r="A15" s="69"/>
      <c r="B15" s="69"/>
      <c r="C15" s="69"/>
      <c r="D15" s="69"/>
      <c r="E15" s="23"/>
      <c r="F15" s="69"/>
      <c r="G15" s="27"/>
      <c r="H15" s="27"/>
      <c r="I15" s="27"/>
      <c r="J15" s="28"/>
      <c r="K15" s="69"/>
      <c r="L15" s="27"/>
      <c r="M15" s="27"/>
      <c r="N15" s="27"/>
      <c r="O15" s="28"/>
      <c r="P15" s="69"/>
      <c r="Q15" s="27"/>
      <c r="R15" s="27"/>
      <c r="S15" s="27"/>
      <c r="T15" s="28"/>
      <c r="U15" s="69"/>
      <c r="V15" s="29"/>
      <c r="W15" s="29"/>
      <c r="X15" s="29"/>
      <c r="Y15" s="29"/>
      <c r="Z15" s="69"/>
      <c r="AA15" s="30"/>
      <c r="AB15" s="30"/>
      <c r="AC15" s="30"/>
      <c r="AD15" s="30"/>
      <c r="AE15" s="48"/>
      <c r="AF15" s="31"/>
      <c r="AG15" s="31"/>
      <c r="AH15" s="31"/>
      <c r="AI15" s="30"/>
      <c r="AJ15" s="48"/>
      <c r="AK15" s="31"/>
      <c r="AL15" s="31"/>
      <c r="AM15" s="31"/>
      <c r="AN15" s="30"/>
      <c r="AO15" s="48"/>
      <c r="AP15" s="77"/>
      <c r="AQ15" s="77"/>
      <c r="AR15" s="77"/>
      <c r="AS15" s="86"/>
      <c r="AT15" s="69"/>
      <c r="AU15" s="48"/>
      <c r="AV15" s="48"/>
      <c r="AW15" s="48"/>
      <c r="AX15" s="48"/>
      <c r="AY15" s="48"/>
      <c r="AZ15" s="48"/>
      <c r="BA15" s="48"/>
      <c r="BB15" s="48"/>
      <c r="BC15" s="48"/>
      <c r="BD15" s="48"/>
      <c r="BE15" s="48"/>
      <c r="BF15" s="48"/>
      <c r="BG15" s="48"/>
      <c r="BH15" s="48"/>
      <c r="BI15" s="48"/>
      <c r="BJ15" s="48"/>
      <c r="BK15" s="48"/>
      <c r="BL15" s="48"/>
      <c r="BM15" s="48"/>
      <c r="BN15" s="48"/>
    </row>
    <row r="16" spans="1:66" s="44" customFormat="1" ht="15" x14ac:dyDescent="0.25">
      <c r="A16" s="69"/>
      <c r="B16" s="69"/>
      <c r="C16" s="69"/>
      <c r="D16" s="69"/>
      <c r="E16" s="23"/>
      <c r="F16" s="69"/>
      <c r="G16" s="27"/>
      <c r="H16" s="27"/>
      <c r="I16" s="27"/>
      <c r="J16" s="28"/>
      <c r="K16" s="69"/>
      <c r="L16" s="27"/>
      <c r="M16" s="27"/>
      <c r="N16" s="27"/>
      <c r="O16" s="28"/>
      <c r="P16" s="69"/>
      <c r="Q16" s="27"/>
      <c r="R16" s="27"/>
      <c r="S16" s="27"/>
      <c r="T16" s="28"/>
      <c r="U16" s="69"/>
      <c r="V16" s="29"/>
      <c r="W16" s="29"/>
      <c r="X16" s="29"/>
      <c r="Y16" s="29"/>
      <c r="Z16" s="69"/>
      <c r="AA16" s="30"/>
      <c r="AB16" s="30"/>
      <c r="AC16" s="30"/>
      <c r="AD16" s="32"/>
      <c r="AE16" s="48"/>
      <c r="AF16" s="30"/>
      <c r="AG16" s="30"/>
      <c r="AH16" s="30"/>
      <c r="AI16" s="32"/>
      <c r="AJ16" s="48"/>
      <c r="AK16" s="30"/>
      <c r="AL16" s="30"/>
      <c r="AM16" s="30"/>
      <c r="AN16" s="32"/>
      <c r="AO16" s="48"/>
      <c r="AP16" s="73"/>
      <c r="AQ16" s="73"/>
      <c r="AR16" s="73"/>
      <c r="AS16" s="86"/>
      <c r="AT16" s="69"/>
      <c r="AU16" s="48"/>
      <c r="AV16" s="48"/>
      <c r="AW16" s="48"/>
      <c r="AX16" s="48"/>
      <c r="AY16" s="48"/>
      <c r="AZ16" s="48"/>
      <c r="BA16" s="48"/>
      <c r="BB16" s="48"/>
      <c r="BC16" s="48"/>
      <c r="BD16" s="48"/>
      <c r="BE16" s="48"/>
      <c r="BF16" s="48"/>
      <c r="BG16" s="48"/>
      <c r="BH16" s="48"/>
      <c r="BI16" s="48"/>
      <c r="BJ16" s="48"/>
      <c r="BK16" s="48"/>
      <c r="BL16" s="48"/>
      <c r="BM16" s="48"/>
      <c r="BN16" s="48"/>
    </row>
    <row r="17" spans="1:66" s="44" customFormat="1" ht="15" x14ac:dyDescent="0.25">
      <c r="A17" s="69"/>
      <c r="B17" s="69"/>
      <c r="C17" s="69"/>
      <c r="D17" s="69"/>
      <c r="E17" s="23"/>
      <c r="F17" s="69"/>
      <c r="G17" s="27"/>
      <c r="H17" s="27"/>
      <c r="I17" s="27"/>
      <c r="J17" s="28"/>
      <c r="K17" s="69"/>
      <c r="L17" s="27"/>
      <c r="M17" s="27"/>
      <c r="N17" s="27"/>
      <c r="O17" s="28"/>
      <c r="P17" s="69"/>
      <c r="Q17" s="27"/>
      <c r="R17" s="27"/>
      <c r="S17" s="27"/>
      <c r="T17" s="28"/>
      <c r="U17" s="69"/>
      <c r="V17" s="29"/>
      <c r="W17" s="29"/>
      <c r="X17" s="29"/>
      <c r="Y17" s="29"/>
      <c r="Z17" s="69"/>
      <c r="AA17" s="30"/>
      <c r="AB17" s="30"/>
      <c r="AC17" s="30"/>
      <c r="AD17" s="30"/>
      <c r="AE17" s="48"/>
      <c r="AF17" s="31"/>
      <c r="AG17" s="31"/>
      <c r="AH17" s="31"/>
      <c r="AI17" s="30"/>
      <c r="AJ17" s="48"/>
      <c r="AK17" s="31"/>
      <c r="AL17" s="31"/>
      <c r="AM17" s="31"/>
      <c r="AN17" s="30"/>
      <c r="AO17" s="48"/>
      <c r="AP17" s="73"/>
      <c r="AQ17" s="73"/>
      <c r="AR17" s="73"/>
      <c r="AS17" s="86"/>
      <c r="AT17" s="69"/>
      <c r="AU17" s="48"/>
      <c r="AV17" s="48"/>
      <c r="AW17" s="48"/>
      <c r="AX17" s="48"/>
      <c r="AY17" s="48"/>
      <c r="AZ17" s="48"/>
      <c r="BA17" s="48"/>
      <c r="BB17" s="48"/>
      <c r="BC17" s="48"/>
      <c r="BD17" s="48"/>
      <c r="BE17" s="48"/>
      <c r="BF17" s="48"/>
      <c r="BG17" s="48"/>
      <c r="BH17" s="48"/>
      <c r="BI17" s="48"/>
      <c r="BJ17" s="48"/>
      <c r="BK17" s="48"/>
      <c r="BL17" s="48"/>
      <c r="BM17" s="48"/>
      <c r="BN17" s="48"/>
    </row>
    <row r="18" spans="1:66" s="44" customFormat="1" ht="15" x14ac:dyDescent="0.25">
      <c r="A18" s="69"/>
      <c r="B18" s="69"/>
      <c r="C18" s="69"/>
      <c r="D18" s="69"/>
      <c r="E18" s="23"/>
      <c r="F18" s="49"/>
      <c r="G18" s="27"/>
      <c r="H18" s="27"/>
      <c r="I18" s="27"/>
      <c r="J18" s="28"/>
      <c r="K18" s="69"/>
      <c r="L18" s="27"/>
      <c r="M18" s="27"/>
      <c r="N18" s="27"/>
      <c r="O18" s="28"/>
      <c r="P18" s="69"/>
      <c r="Q18" s="27"/>
      <c r="R18" s="27"/>
      <c r="S18" s="27"/>
      <c r="T18" s="28"/>
      <c r="U18" s="69"/>
      <c r="V18" s="29"/>
      <c r="W18" s="29"/>
      <c r="X18" s="29"/>
      <c r="Y18" s="33"/>
      <c r="Z18" s="69"/>
      <c r="AA18" s="30"/>
      <c r="AB18" s="30"/>
      <c r="AC18" s="30"/>
      <c r="AD18" s="32"/>
      <c r="AE18" s="48"/>
      <c r="AF18" s="30"/>
      <c r="AG18" s="30"/>
      <c r="AH18" s="30"/>
      <c r="AI18" s="30"/>
      <c r="AJ18" s="48"/>
      <c r="AK18" s="30"/>
      <c r="AL18" s="30"/>
      <c r="AM18" s="30"/>
      <c r="AN18" s="32"/>
      <c r="AO18" s="48"/>
      <c r="AP18" s="73"/>
      <c r="AQ18" s="73"/>
      <c r="AR18" s="73"/>
      <c r="AS18" s="73"/>
      <c r="AT18" s="69"/>
      <c r="AU18" s="48"/>
      <c r="AV18" s="48"/>
      <c r="AW18" s="48"/>
      <c r="AX18" s="48"/>
      <c r="AY18" s="48"/>
      <c r="AZ18" s="48"/>
      <c r="BA18" s="48"/>
      <c r="BB18" s="48"/>
      <c r="BC18" s="48"/>
      <c r="BD18" s="48"/>
      <c r="BE18" s="48"/>
      <c r="BF18" s="48"/>
      <c r="BG18" s="48"/>
      <c r="BH18" s="48"/>
      <c r="BI18" s="48"/>
      <c r="BJ18" s="48"/>
      <c r="BK18" s="48"/>
      <c r="BL18" s="48"/>
      <c r="BM18" s="48"/>
      <c r="BN18" s="48"/>
    </row>
    <row r="19" spans="1:66" s="44" customFormat="1" ht="15" x14ac:dyDescent="0.25">
      <c r="A19" s="69"/>
      <c r="B19" s="69"/>
      <c r="C19" s="69"/>
      <c r="D19" s="69"/>
      <c r="E19" s="23"/>
      <c r="F19" s="69"/>
      <c r="G19" s="27"/>
      <c r="H19" s="27"/>
      <c r="I19" s="27"/>
      <c r="J19" s="28"/>
      <c r="K19" s="69"/>
      <c r="L19" s="27"/>
      <c r="M19" s="27"/>
      <c r="N19" s="27"/>
      <c r="O19" s="28"/>
      <c r="P19" s="69"/>
      <c r="Q19" s="27"/>
      <c r="R19" s="27"/>
      <c r="S19" s="27"/>
      <c r="T19" s="28"/>
      <c r="U19" s="69"/>
      <c r="V19" s="29"/>
      <c r="W19" s="29"/>
      <c r="X19" s="29"/>
      <c r="Y19" s="29"/>
      <c r="Z19" s="69"/>
      <c r="AA19" s="30"/>
      <c r="AB19" s="30"/>
      <c r="AC19" s="30"/>
      <c r="AD19" s="32"/>
      <c r="AE19" s="48"/>
      <c r="AF19" s="30"/>
      <c r="AG19" s="30"/>
      <c r="AH19" s="30"/>
      <c r="AI19" s="32"/>
      <c r="AJ19" s="48"/>
      <c r="AK19" s="30"/>
      <c r="AL19" s="30"/>
      <c r="AM19" s="30"/>
      <c r="AN19" s="32"/>
      <c r="AO19" s="48"/>
      <c r="AP19" s="73"/>
      <c r="AQ19" s="73"/>
      <c r="AR19" s="77"/>
      <c r="AS19" s="86"/>
      <c r="AT19" s="69"/>
      <c r="AU19" s="48"/>
      <c r="AV19" s="48"/>
      <c r="AW19" s="48"/>
      <c r="AX19" s="48"/>
      <c r="AY19" s="48"/>
      <c r="AZ19" s="48"/>
      <c r="BA19" s="48"/>
      <c r="BB19" s="48"/>
      <c r="BC19" s="48"/>
      <c r="BD19" s="48"/>
      <c r="BE19" s="48"/>
      <c r="BF19" s="48"/>
      <c r="BG19" s="48"/>
      <c r="BH19" s="48"/>
      <c r="BI19" s="48"/>
      <c r="BJ19" s="48"/>
      <c r="BK19" s="48"/>
      <c r="BL19" s="48"/>
      <c r="BM19" s="48"/>
      <c r="BN19" s="48"/>
    </row>
    <row r="20" spans="1:66" s="44" customFormat="1" ht="15" x14ac:dyDescent="0.25">
      <c r="A20" s="69"/>
      <c r="B20" s="69"/>
      <c r="C20" s="69"/>
      <c r="D20" s="69"/>
      <c r="E20" s="23"/>
      <c r="F20" s="69"/>
      <c r="G20" s="27"/>
      <c r="H20" s="27"/>
      <c r="I20" s="27"/>
      <c r="J20" s="28"/>
      <c r="K20" s="69"/>
      <c r="L20" s="27"/>
      <c r="M20" s="27"/>
      <c r="N20" s="27"/>
      <c r="O20" s="28"/>
      <c r="P20" s="69"/>
      <c r="Q20" s="27"/>
      <c r="R20" s="27"/>
      <c r="S20" s="27"/>
      <c r="T20" s="28"/>
      <c r="U20" s="69"/>
      <c r="V20" s="29"/>
      <c r="W20" s="29"/>
      <c r="X20" s="29"/>
      <c r="Y20" s="29"/>
      <c r="Z20" s="69"/>
      <c r="AA20" s="30"/>
      <c r="AB20" s="30"/>
      <c r="AC20" s="30"/>
      <c r="AD20" s="30"/>
      <c r="AE20" s="48"/>
      <c r="AF20" s="30"/>
      <c r="AG20" s="30"/>
      <c r="AH20" s="30"/>
      <c r="AI20" s="32"/>
      <c r="AJ20" s="48"/>
      <c r="AK20" s="30"/>
      <c r="AL20" s="30"/>
      <c r="AM20" s="30"/>
      <c r="AN20" s="32"/>
      <c r="AO20" s="48"/>
      <c r="AP20" s="73"/>
      <c r="AQ20" s="73"/>
      <c r="AR20" s="77"/>
      <c r="AS20" s="86"/>
      <c r="AT20" s="69"/>
      <c r="AU20" s="48"/>
      <c r="AV20" s="48"/>
      <c r="AW20" s="48"/>
      <c r="AX20" s="48"/>
      <c r="AY20" s="48"/>
      <c r="AZ20" s="48"/>
      <c r="BA20" s="48"/>
      <c r="BB20" s="48"/>
      <c r="BC20" s="48"/>
      <c r="BD20" s="48"/>
      <c r="BE20" s="48"/>
      <c r="BF20" s="48"/>
      <c r="BG20" s="48"/>
      <c r="BH20" s="48"/>
      <c r="BI20" s="48"/>
      <c r="BJ20" s="48"/>
      <c r="BK20" s="48"/>
      <c r="BL20" s="48"/>
      <c r="BM20" s="48"/>
      <c r="BN20" s="48"/>
    </row>
    <row r="21" spans="1:66" s="44" customFormat="1" ht="15" x14ac:dyDescent="0.25">
      <c r="A21" s="69"/>
      <c r="B21" s="69"/>
      <c r="C21" s="69"/>
      <c r="D21" s="69"/>
      <c r="E21" s="23"/>
      <c r="F21" s="69"/>
      <c r="G21" s="27"/>
      <c r="H21" s="27"/>
      <c r="I21" s="27"/>
      <c r="J21" s="28"/>
      <c r="K21" s="69"/>
      <c r="L21" s="27"/>
      <c r="M21" s="27"/>
      <c r="N21" s="27"/>
      <c r="O21" s="28"/>
      <c r="P21" s="69"/>
      <c r="Q21" s="27"/>
      <c r="R21" s="27"/>
      <c r="S21" s="27"/>
      <c r="T21" s="28"/>
      <c r="U21" s="69"/>
      <c r="V21" s="29"/>
      <c r="W21" s="29"/>
      <c r="X21" s="29"/>
      <c r="Y21" s="29"/>
      <c r="Z21" s="69"/>
      <c r="AA21" s="30"/>
      <c r="AB21" s="30"/>
      <c r="AC21" s="30"/>
      <c r="AD21" s="32"/>
      <c r="AE21" s="48"/>
      <c r="AF21" s="30"/>
      <c r="AG21" s="30"/>
      <c r="AH21" s="30"/>
      <c r="AI21" s="32"/>
      <c r="AJ21" s="48"/>
      <c r="AK21" s="30"/>
      <c r="AL21" s="30"/>
      <c r="AM21" s="30"/>
      <c r="AN21" s="32"/>
      <c r="AO21" s="48"/>
      <c r="AP21" s="73"/>
      <c r="AQ21" s="73"/>
      <c r="AR21" s="77"/>
      <c r="AS21" s="73"/>
      <c r="AT21" s="69"/>
      <c r="AU21" s="48"/>
      <c r="AV21" s="48"/>
      <c r="AW21" s="48"/>
      <c r="AX21" s="48"/>
      <c r="AY21" s="48"/>
      <c r="AZ21" s="48"/>
      <c r="BA21" s="48"/>
      <c r="BB21" s="48"/>
      <c r="BC21" s="48"/>
      <c r="BD21" s="48"/>
      <c r="BE21" s="48"/>
      <c r="BF21" s="48"/>
      <c r="BG21" s="48"/>
      <c r="BH21" s="48"/>
      <c r="BI21" s="48"/>
      <c r="BJ21" s="48"/>
      <c r="BK21" s="48"/>
      <c r="BL21" s="48"/>
      <c r="BM21" s="48"/>
      <c r="BN21" s="48"/>
    </row>
    <row r="22" spans="1:66" s="44" customFormat="1" ht="15" x14ac:dyDescent="0.25">
      <c r="A22" s="69"/>
      <c r="B22" s="69"/>
      <c r="C22" s="69"/>
      <c r="D22" s="69"/>
      <c r="E22" s="23"/>
      <c r="F22" s="69"/>
      <c r="G22" s="27"/>
      <c r="H22" s="27"/>
      <c r="I22" s="27"/>
      <c r="J22" s="28"/>
      <c r="K22" s="69"/>
      <c r="L22" s="27"/>
      <c r="M22" s="27"/>
      <c r="N22" s="27"/>
      <c r="O22" s="28"/>
      <c r="P22" s="69"/>
      <c r="Q22" s="27"/>
      <c r="R22" s="27"/>
      <c r="S22" s="27"/>
      <c r="T22" s="28"/>
      <c r="U22" s="69"/>
      <c r="V22" s="29"/>
      <c r="W22" s="29"/>
      <c r="X22" s="29"/>
      <c r="Y22" s="29"/>
      <c r="Z22" s="69"/>
      <c r="AA22" s="30"/>
      <c r="AB22" s="30"/>
      <c r="AC22" s="30"/>
      <c r="AD22" s="32"/>
      <c r="AE22" s="48"/>
      <c r="AF22" s="30"/>
      <c r="AG22" s="30"/>
      <c r="AH22" s="30"/>
      <c r="AI22" s="32"/>
      <c r="AJ22" s="48"/>
      <c r="AK22" s="30"/>
      <c r="AL22" s="30"/>
      <c r="AM22" s="30"/>
      <c r="AN22" s="32"/>
      <c r="AO22" s="48"/>
      <c r="AP22" s="73"/>
      <c r="AQ22" s="73"/>
      <c r="AR22" s="77"/>
      <c r="AS22" s="73"/>
      <c r="AT22" s="69"/>
      <c r="AU22" s="48"/>
      <c r="AV22" s="48"/>
      <c r="AW22" s="48"/>
      <c r="AX22" s="48"/>
      <c r="AY22" s="48"/>
      <c r="AZ22" s="48"/>
      <c r="BA22" s="48"/>
      <c r="BB22" s="48"/>
      <c r="BC22" s="48"/>
      <c r="BD22" s="48"/>
      <c r="BE22" s="48"/>
      <c r="BF22" s="48"/>
      <c r="BG22" s="48"/>
      <c r="BH22" s="48"/>
      <c r="BI22" s="48"/>
      <c r="BJ22" s="48"/>
      <c r="BK22" s="48"/>
      <c r="BL22" s="48"/>
      <c r="BM22" s="48"/>
      <c r="BN22" s="48"/>
    </row>
    <row r="23" spans="1:66" s="44" customFormat="1" ht="15" x14ac:dyDescent="0.25">
      <c r="A23" s="69"/>
      <c r="B23" s="69"/>
      <c r="C23" s="69"/>
      <c r="D23" s="69"/>
      <c r="E23" s="23"/>
      <c r="F23" s="69"/>
      <c r="G23" s="27"/>
      <c r="H23" s="27"/>
      <c r="I23" s="27"/>
      <c r="J23" s="28"/>
      <c r="K23" s="69"/>
      <c r="L23" s="27"/>
      <c r="M23" s="27"/>
      <c r="N23" s="27"/>
      <c r="O23" s="28"/>
      <c r="P23" s="69"/>
      <c r="Q23" s="27"/>
      <c r="R23" s="27"/>
      <c r="S23" s="27"/>
      <c r="T23" s="28"/>
      <c r="U23" s="69"/>
      <c r="V23" s="29"/>
      <c r="W23" s="29"/>
      <c r="X23" s="29"/>
      <c r="Y23" s="29"/>
      <c r="Z23" s="69"/>
      <c r="AA23" s="30"/>
      <c r="AB23" s="30"/>
      <c r="AC23" s="30"/>
      <c r="AD23" s="32"/>
      <c r="AE23" s="48"/>
      <c r="AF23" s="30"/>
      <c r="AG23" s="30"/>
      <c r="AH23" s="30"/>
      <c r="AI23" s="32"/>
      <c r="AJ23" s="48"/>
      <c r="AK23" s="30"/>
      <c r="AL23" s="30"/>
      <c r="AM23" s="30"/>
      <c r="AN23" s="32"/>
      <c r="AO23" s="48"/>
      <c r="AP23" s="73"/>
      <c r="AQ23" s="73"/>
      <c r="AR23" s="77"/>
      <c r="AS23" s="73"/>
      <c r="AT23" s="69"/>
      <c r="AU23" s="48"/>
      <c r="AV23" s="48"/>
      <c r="AW23" s="48"/>
      <c r="AX23" s="48"/>
      <c r="AY23" s="48"/>
      <c r="AZ23" s="48"/>
      <c r="BA23" s="48"/>
      <c r="BB23" s="48"/>
      <c r="BC23" s="48"/>
      <c r="BD23" s="48"/>
      <c r="BE23" s="48"/>
      <c r="BF23" s="48"/>
      <c r="BG23" s="48"/>
      <c r="BH23" s="48"/>
      <c r="BI23" s="48"/>
      <c r="BJ23" s="48"/>
      <c r="BK23" s="48"/>
      <c r="BL23" s="48"/>
      <c r="BM23" s="48"/>
      <c r="BN23" s="48"/>
    </row>
    <row r="24" spans="1:66" s="44" customFormat="1" ht="15" x14ac:dyDescent="0.25">
      <c r="A24" s="69"/>
      <c r="B24" s="69"/>
      <c r="C24" s="69"/>
      <c r="D24" s="69"/>
      <c r="E24" s="23"/>
      <c r="F24" s="69"/>
      <c r="G24" s="27"/>
      <c r="H24" s="27"/>
      <c r="I24" s="27"/>
      <c r="J24" s="28"/>
      <c r="K24" s="69"/>
      <c r="L24" s="27"/>
      <c r="M24" s="27"/>
      <c r="N24" s="27"/>
      <c r="O24" s="28"/>
      <c r="P24" s="69"/>
      <c r="Q24" s="27"/>
      <c r="R24" s="27"/>
      <c r="S24" s="27"/>
      <c r="T24" s="28"/>
      <c r="U24" s="69"/>
      <c r="V24" s="29"/>
      <c r="W24" s="29"/>
      <c r="X24" s="29"/>
      <c r="Y24" s="29"/>
      <c r="Z24" s="69"/>
      <c r="AA24" s="30"/>
      <c r="AB24" s="30"/>
      <c r="AC24" s="30"/>
      <c r="AD24" s="32"/>
      <c r="AE24" s="48"/>
      <c r="AF24" s="30"/>
      <c r="AG24" s="30"/>
      <c r="AH24" s="30"/>
      <c r="AI24" s="32"/>
      <c r="AJ24" s="48"/>
      <c r="AK24" s="31"/>
      <c r="AL24" s="31"/>
      <c r="AM24" s="31"/>
      <c r="AN24" s="30"/>
      <c r="AO24" s="48"/>
      <c r="AP24" s="73"/>
      <c r="AQ24" s="73"/>
      <c r="AR24" s="77"/>
      <c r="AS24" s="86"/>
      <c r="AT24" s="69"/>
      <c r="AU24" s="48"/>
      <c r="AV24" s="48"/>
      <c r="AW24" s="48"/>
      <c r="AX24" s="48"/>
      <c r="AY24" s="48"/>
      <c r="AZ24" s="48"/>
      <c r="BA24" s="48"/>
      <c r="BB24" s="48"/>
      <c r="BC24" s="48"/>
      <c r="BD24" s="48"/>
      <c r="BE24" s="48"/>
      <c r="BF24" s="48"/>
      <c r="BG24" s="48"/>
      <c r="BH24" s="48"/>
      <c r="BI24" s="48"/>
      <c r="BJ24" s="48"/>
      <c r="BK24" s="48"/>
      <c r="BL24" s="48"/>
      <c r="BM24" s="48"/>
      <c r="BN24" s="48"/>
    </row>
    <row r="25" spans="1:66" s="44" customFormat="1" ht="15" x14ac:dyDescent="0.25">
      <c r="A25" s="69"/>
      <c r="B25" s="69"/>
      <c r="C25" s="69"/>
      <c r="D25" s="69"/>
      <c r="E25" s="23"/>
      <c r="F25" s="69"/>
      <c r="G25" s="27"/>
      <c r="H25" s="27"/>
      <c r="I25" s="27"/>
      <c r="J25" s="28"/>
      <c r="K25" s="69"/>
      <c r="L25" s="27"/>
      <c r="M25" s="27"/>
      <c r="N25" s="27"/>
      <c r="O25" s="28"/>
      <c r="P25" s="69"/>
      <c r="Q25" s="27"/>
      <c r="R25" s="27"/>
      <c r="S25" s="27"/>
      <c r="T25" s="28"/>
      <c r="U25" s="69"/>
      <c r="V25" s="29"/>
      <c r="W25" s="29"/>
      <c r="X25" s="29"/>
      <c r="Y25" s="29"/>
      <c r="Z25" s="69"/>
      <c r="AA25" s="30"/>
      <c r="AB25" s="30"/>
      <c r="AC25" s="30"/>
      <c r="AD25" s="32"/>
      <c r="AE25" s="48"/>
      <c r="AF25" s="30"/>
      <c r="AG25" s="30"/>
      <c r="AH25" s="30"/>
      <c r="AI25" s="30"/>
      <c r="AJ25" s="48"/>
      <c r="AK25" s="31"/>
      <c r="AL25" s="31"/>
      <c r="AM25" s="31"/>
      <c r="AN25" s="30"/>
      <c r="AO25" s="48"/>
      <c r="AP25" s="77"/>
      <c r="AQ25" s="77"/>
      <c r="AR25" s="77"/>
      <c r="AS25" s="73"/>
      <c r="AT25" s="69"/>
      <c r="AU25" s="48"/>
      <c r="AV25" s="48"/>
      <c r="AW25" s="48"/>
      <c r="AX25" s="48"/>
      <c r="AY25" s="48"/>
      <c r="AZ25" s="48"/>
      <c r="BA25" s="48"/>
      <c r="BB25" s="48"/>
      <c r="BC25" s="48"/>
      <c r="BD25" s="48"/>
      <c r="BE25" s="48"/>
      <c r="BF25" s="48"/>
      <c r="BG25" s="48"/>
      <c r="BH25" s="48"/>
      <c r="BI25" s="48"/>
      <c r="BJ25" s="48"/>
      <c r="BK25" s="48"/>
      <c r="BL25" s="48"/>
      <c r="BM25" s="48"/>
      <c r="BN25" s="48"/>
    </row>
    <row r="26" spans="1:66" s="44" customFormat="1" ht="15" x14ac:dyDescent="0.25">
      <c r="A26" s="69"/>
      <c r="B26" s="69"/>
      <c r="C26" s="69"/>
      <c r="D26" s="69"/>
      <c r="E26" s="23"/>
      <c r="F26" s="69"/>
      <c r="G26" s="27"/>
      <c r="H26" s="27"/>
      <c r="I26" s="27"/>
      <c r="J26" s="28"/>
      <c r="K26" s="69"/>
      <c r="L26" s="27"/>
      <c r="M26" s="27"/>
      <c r="N26" s="27"/>
      <c r="O26" s="28"/>
      <c r="P26" s="69"/>
      <c r="Q26" s="27"/>
      <c r="R26" s="27"/>
      <c r="S26" s="27"/>
      <c r="T26" s="28"/>
      <c r="U26" s="69"/>
      <c r="V26" s="29"/>
      <c r="W26" s="29"/>
      <c r="X26" s="29"/>
      <c r="Y26" s="33"/>
      <c r="Z26" s="69"/>
      <c r="AA26" s="30"/>
      <c r="AB26" s="30"/>
      <c r="AC26" s="30"/>
      <c r="AD26" s="30"/>
      <c r="AE26" s="48"/>
      <c r="AF26" s="30"/>
      <c r="AG26" s="30"/>
      <c r="AH26" s="30"/>
      <c r="AI26" s="30"/>
      <c r="AJ26" s="48"/>
      <c r="AK26" s="31"/>
      <c r="AL26" s="31"/>
      <c r="AM26" s="31"/>
      <c r="AN26" s="30"/>
      <c r="AO26" s="48"/>
      <c r="AP26" s="77"/>
      <c r="AQ26" s="77"/>
      <c r="AR26" s="77"/>
      <c r="AS26" s="73"/>
      <c r="AT26" s="69"/>
      <c r="AU26" s="48"/>
      <c r="AV26" s="48"/>
      <c r="AW26" s="48"/>
      <c r="AX26" s="48"/>
      <c r="AY26" s="48"/>
      <c r="AZ26" s="48"/>
      <c r="BA26" s="48"/>
      <c r="BB26" s="48"/>
      <c r="BC26" s="48"/>
      <c r="BD26" s="48"/>
      <c r="BE26" s="48"/>
      <c r="BF26" s="48"/>
      <c r="BG26" s="48"/>
      <c r="BH26" s="48"/>
      <c r="BI26" s="48"/>
      <c r="BJ26" s="48"/>
      <c r="BK26" s="48"/>
      <c r="BL26" s="48"/>
      <c r="BM26" s="48"/>
      <c r="BN26" s="48"/>
    </row>
    <row r="27" spans="1:66" s="44" customFormat="1" ht="15" x14ac:dyDescent="0.25">
      <c r="A27" s="69"/>
      <c r="B27" s="69"/>
      <c r="C27" s="69"/>
      <c r="D27" s="69"/>
      <c r="E27" s="23"/>
      <c r="F27" s="69"/>
      <c r="G27" s="27"/>
      <c r="H27" s="27"/>
      <c r="I27" s="27"/>
      <c r="J27" s="28"/>
      <c r="K27" s="69"/>
      <c r="L27" s="27"/>
      <c r="M27" s="27"/>
      <c r="N27" s="27"/>
      <c r="O27" s="28"/>
      <c r="P27" s="69"/>
      <c r="Q27" s="27"/>
      <c r="R27" s="27"/>
      <c r="S27" s="27"/>
      <c r="T27" s="28"/>
      <c r="U27" s="69"/>
      <c r="V27" s="29"/>
      <c r="W27" s="29"/>
      <c r="X27" s="29"/>
      <c r="Y27" s="29"/>
      <c r="Z27" s="69"/>
      <c r="AA27" s="30"/>
      <c r="AB27" s="30"/>
      <c r="AC27" s="30"/>
      <c r="AD27" s="30"/>
      <c r="AE27" s="48"/>
      <c r="AF27" s="30"/>
      <c r="AG27" s="30"/>
      <c r="AH27" s="30"/>
      <c r="AI27" s="30"/>
      <c r="AJ27" s="48"/>
      <c r="AK27" s="31"/>
      <c r="AL27" s="31"/>
      <c r="AM27" s="31"/>
      <c r="AN27" s="30"/>
      <c r="AO27" s="48"/>
      <c r="AP27" s="77"/>
      <c r="AQ27" s="77"/>
      <c r="AR27" s="77"/>
      <c r="AS27" s="73"/>
      <c r="AT27" s="69"/>
      <c r="AU27" s="48"/>
      <c r="AV27" s="48"/>
      <c r="AW27" s="48"/>
      <c r="AX27" s="48"/>
      <c r="AY27" s="48"/>
      <c r="AZ27" s="48"/>
      <c r="BA27" s="48"/>
      <c r="BB27" s="48"/>
      <c r="BC27" s="48"/>
      <c r="BD27" s="48"/>
      <c r="BE27" s="48"/>
      <c r="BF27" s="48"/>
      <c r="BG27" s="48"/>
      <c r="BH27" s="48"/>
      <c r="BI27" s="48"/>
      <c r="BJ27" s="48"/>
      <c r="BK27" s="48"/>
      <c r="BL27" s="48"/>
      <c r="BM27" s="48"/>
      <c r="BN27" s="48"/>
    </row>
    <row r="28" spans="1:66" s="44" customFormat="1" ht="15" x14ac:dyDescent="0.25">
      <c r="A28" s="69"/>
      <c r="B28" s="69"/>
      <c r="C28" s="69"/>
      <c r="D28" s="69"/>
      <c r="E28" s="23"/>
      <c r="F28" s="69"/>
      <c r="G28" s="27"/>
      <c r="H28" s="27"/>
      <c r="I28" s="27"/>
      <c r="J28" s="28"/>
      <c r="K28" s="69"/>
      <c r="L28" s="27"/>
      <c r="M28" s="27"/>
      <c r="N28" s="27"/>
      <c r="O28" s="28"/>
      <c r="P28" s="69"/>
      <c r="Q28" s="27"/>
      <c r="R28" s="27"/>
      <c r="S28" s="27"/>
      <c r="T28" s="28"/>
      <c r="U28" s="69"/>
      <c r="V28" s="29"/>
      <c r="W28" s="29"/>
      <c r="X28" s="29"/>
      <c r="Y28" s="29"/>
      <c r="Z28" s="69"/>
      <c r="AA28" s="30"/>
      <c r="AB28" s="30"/>
      <c r="AC28" s="30"/>
      <c r="AD28" s="30"/>
      <c r="AE28" s="48"/>
      <c r="AF28" s="30"/>
      <c r="AG28" s="30"/>
      <c r="AH28" s="30"/>
      <c r="AI28" s="30"/>
      <c r="AJ28" s="48"/>
      <c r="AK28" s="31"/>
      <c r="AL28" s="31"/>
      <c r="AM28" s="31"/>
      <c r="AN28" s="30"/>
      <c r="AO28" s="48"/>
      <c r="AP28" s="77"/>
      <c r="AQ28" s="77"/>
      <c r="AR28" s="77"/>
      <c r="AS28" s="86"/>
      <c r="AT28" s="69"/>
      <c r="AU28" s="48"/>
      <c r="AV28" s="48"/>
      <c r="AW28" s="48"/>
      <c r="AX28" s="48"/>
      <c r="AY28" s="48"/>
      <c r="AZ28" s="48"/>
      <c r="BA28" s="48"/>
      <c r="BB28" s="48"/>
      <c r="BC28" s="48"/>
      <c r="BD28" s="48"/>
      <c r="BE28" s="48"/>
      <c r="BF28" s="48"/>
      <c r="BG28" s="48"/>
      <c r="BH28" s="48"/>
      <c r="BI28" s="48"/>
      <c r="BJ28" s="48"/>
      <c r="BK28" s="48"/>
      <c r="BL28" s="48"/>
      <c r="BM28" s="48"/>
      <c r="BN28" s="48"/>
    </row>
    <row r="29" spans="1:66" s="44" customFormat="1" ht="15" x14ac:dyDescent="0.25">
      <c r="A29" s="69"/>
      <c r="B29" s="69"/>
      <c r="C29" s="69"/>
      <c r="D29" s="69"/>
      <c r="E29" s="23"/>
      <c r="F29" s="69"/>
      <c r="G29" s="27"/>
      <c r="H29" s="27"/>
      <c r="I29" s="27"/>
      <c r="J29" s="28"/>
      <c r="K29" s="69"/>
      <c r="L29" s="27"/>
      <c r="M29" s="27"/>
      <c r="N29" s="27"/>
      <c r="O29" s="28"/>
      <c r="P29" s="69"/>
      <c r="Q29" s="27"/>
      <c r="R29" s="27"/>
      <c r="S29" s="27"/>
      <c r="T29" s="28"/>
      <c r="U29" s="69"/>
      <c r="V29" s="29"/>
      <c r="W29" s="29"/>
      <c r="X29" s="29"/>
      <c r="Y29" s="29"/>
      <c r="Z29" s="69"/>
      <c r="AA29" s="30"/>
      <c r="AB29" s="30"/>
      <c r="AC29" s="30"/>
      <c r="AD29" s="30"/>
      <c r="AE29" s="48"/>
      <c r="AF29" s="30"/>
      <c r="AG29" s="30"/>
      <c r="AH29" s="30"/>
      <c r="AI29" s="32"/>
      <c r="AJ29" s="48"/>
      <c r="AK29" s="31"/>
      <c r="AL29" s="31"/>
      <c r="AM29" s="31"/>
      <c r="AN29" s="30"/>
      <c r="AO29" s="48"/>
      <c r="AP29" s="77"/>
      <c r="AQ29" s="77"/>
      <c r="AR29" s="77"/>
      <c r="AS29" s="73"/>
      <c r="AT29" s="69"/>
      <c r="AU29" s="48"/>
      <c r="AV29" s="48"/>
      <c r="AW29" s="48"/>
      <c r="AX29" s="48"/>
      <c r="AY29" s="48"/>
      <c r="AZ29" s="48"/>
      <c r="BA29" s="48"/>
      <c r="BB29" s="48"/>
      <c r="BC29" s="48"/>
      <c r="BD29" s="48"/>
      <c r="BE29" s="48"/>
      <c r="BF29" s="48"/>
      <c r="BG29" s="48"/>
      <c r="BH29" s="48"/>
      <c r="BI29" s="48"/>
      <c r="BJ29" s="48"/>
      <c r="BK29" s="48"/>
      <c r="BL29" s="48"/>
      <c r="BM29" s="48"/>
      <c r="BN29" s="48"/>
    </row>
    <row r="30" spans="1:66" s="44" customFormat="1" ht="15" x14ac:dyDescent="0.25">
      <c r="A30" s="69"/>
      <c r="B30" s="69"/>
      <c r="C30" s="69"/>
      <c r="D30" s="69"/>
      <c r="E30" s="23"/>
      <c r="F30" s="69"/>
      <c r="G30" s="27"/>
      <c r="H30" s="27"/>
      <c r="I30" s="27"/>
      <c r="J30" s="28"/>
      <c r="K30" s="69"/>
      <c r="L30" s="27"/>
      <c r="M30" s="27"/>
      <c r="N30" s="27"/>
      <c r="O30" s="28"/>
      <c r="P30" s="69"/>
      <c r="Q30" s="27"/>
      <c r="R30" s="27"/>
      <c r="S30" s="27"/>
      <c r="T30" s="28"/>
      <c r="U30" s="69"/>
      <c r="V30" s="29"/>
      <c r="W30" s="29"/>
      <c r="X30" s="29"/>
      <c r="Y30" s="28"/>
      <c r="Z30" s="69"/>
      <c r="AA30" s="29"/>
      <c r="AB30" s="29"/>
      <c r="AC30" s="29"/>
      <c r="AD30" s="23"/>
      <c r="AE30" s="69"/>
      <c r="AF30" s="30"/>
      <c r="AG30" s="30"/>
      <c r="AH30" s="31"/>
      <c r="AI30" s="32"/>
      <c r="AJ30" s="48"/>
      <c r="AK30" s="31"/>
      <c r="AL30" s="31"/>
      <c r="AM30" s="31"/>
      <c r="AN30" s="30"/>
      <c r="AO30" s="48"/>
      <c r="AP30" s="77"/>
      <c r="AQ30" s="77"/>
      <c r="AR30" s="77"/>
      <c r="AS30" s="73"/>
      <c r="AT30" s="69"/>
      <c r="AU30" s="48"/>
      <c r="AV30" s="48"/>
      <c r="AW30" s="48"/>
      <c r="AX30" s="48"/>
      <c r="AY30" s="48"/>
      <c r="AZ30" s="48"/>
      <c r="BA30" s="48"/>
      <c r="BB30" s="48"/>
      <c r="BC30" s="48"/>
      <c r="BD30" s="48"/>
      <c r="BE30" s="48"/>
      <c r="BF30" s="48"/>
      <c r="BG30" s="48"/>
      <c r="BH30" s="48"/>
      <c r="BI30" s="48"/>
      <c r="BJ30" s="48"/>
      <c r="BK30" s="48"/>
      <c r="BL30" s="48"/>
      <c r="BM30" s="48"/>
      <c r="BN30" s="48"/>
    </row>
    <row r="31" spans="1:66" s="44" customFormat="1" ht="15" x14ac:dyDescent="0.25">
      <c r="A31" s="69"/>
      <c r="B31" s="69"/>
      <c r="C31" s="69"/>
      <c r="D31" s="69"/>
      <c r="E31" s="23"/>
      <c r="F31" s="69"/>
      <c r="G31" s="27"/>
      <c r="H31" s="27"/>
      <c r="I31" s="27"/>
      <c r="J31" s="28"/>
      <c r="K31" s="69"/>
      <c r="L31" s="27"/>
      <c r="M31" s="27"/>
      <c r="N31" s="27"/>
      <c r="O31" s="28"/>
      <c r="P31" s="69"/>
      <c r="Q31" s="27"/>
      <c r="R31" s="27"/>
      <c r="S31" s="27"/>
      <c r="T31" s="28"/>
      <c r="U31" s="69"/>
      <c r="V31" s="29"/>
      <c r="W31" s="29"/>
      <c r="X31" s="29"/>
      <c r="Y31" s="28"/>
      <c r="Z31" s="69"/>
      <c r="AA31" s="29"/>
      <c r="AB31" s="29"/>
      <c r="AC31" s="29"/>
      <c r="AD31" s="50"/>
      <c r="AE31" s="69"/>
      <c r="AF31" s="31"/>
      <c r="AG31" s="31"/>
      <c r="AH31" s="31"/>
      <c r="AI31" s="30"/>
      <c r="AJ31" s="48"/>
      <c r="AK31" s="30"/>
      <c r="AL31" s="30"/>
      <c r="AM31" s="30"/>
      <c r="AN31" s="32"/>
      <c r="AO31" s="48"/>
      <c r="AP31" s="77"/>
      <c r="AQ31" s="77"/>
      <c r="AR31" s="77"/>
      <c r="AS31" s="86"/>
      <c r="AT31" s="69"/>
      <c r="AU31" s="48"/>
      <c r="AV31" s="48"/>
      <c r="AW31" s="48"/>
      <c r="AX31" s="48"/>
      <c r="AY31" s="48"/>
      <c r="AZ31" s="48"/>
      <c r="BA31" s="48"/>
      <c r="BB31" s="48"/>
      <c r="BC31" s="48"/>
      <c r="BD31" s="48"/>
      <c r="BE31" s="48"/>
      <c r="BF31" s="48"/>
      <c r="BG31" s="48"/>
      <c r="BH31" s="48"/>
      <c r="BI31" s="48"/>
      <c r="BJ31" s="48"/>
      <c r="BK31" s="48"/>
      <c r="BL31" s="48"/>
      <c r="BM31" s="48"/>
      <c r="BN31" s="48"/>
    </row>
    <row r="32" spans="1:66" s="44" customFormat="1" ht="15" x14ac:dyDescent="0.25">
      <c r="A32" s="69"/>
      <c r="B32" s="69"/>
      <c r="C32" s="69"/>
      <c r="D32" s="69"/>
      <c r="E32" s="23"/>
      <c r="F32" s="69"/>
      <c r="G32" s="27"/>
      <c r="H32" s="27"/>
      <c r="I32" s="27"/>
      <c r="J32" s="28"/>
      <c r="K32" s="69"/>
      <c r="L32" s="27"/>
      <c r="M32" s="27"/>
      <c r="N32" s="27"/>
      <c r="O32" s="28"/>
      <c r="P32" s="69"/>
      <c r="Q32" s="27"/>
      <c r="R32" s="27"/>
      <c r="S32" s="27"/>
      <c r="T32" s="28"/>
      <c r="U32" s="69"/>
      <c r="V32" s="29"/>
      <c r="W32" s="29"/>
      <c r="X32" s="29"/>
      <c r="Y32" s="28"/>
      <c r="Z32" s="69"/>
      <c r="AA32" s="29"/>
      <c r="AB32" s="29"/>
      <c r="AC32" s="29"/>
      <c r="AD32" s="23"/>
      <c r="AE32" s="69"/>
      <c r="AF32" s="31"/>
      <c r="AG32" s="31"/>
      <c r="AH32" s="31"/>
      <c r="AI32" s="30"/>
      <c r="AJ32" s="48"/>
      <c r="AK32" s="30"/>
      <c r="AL32" s="30"/>
      <c r="AM32" s="30"/>
      <c r="AN32" s="32"/>
      <c r="AO32" s="48"/>
      <c r="AP32" s="77"/>
      <c r="AQ32" s="77"/>
      <c r="AR32" s="77"/>
      <c r="AS32" s="73"/>
      <c r="AT32" s="69"/>
      <c r="AU32" s="48"/>
      <c r="AV32" s="48"/>
      <c r="AW32" s="48"/>
      <c r="AX32" s="48"/>
      <c r="AY32" s="48"/>
      <c r="AZ32" s="48"/>
      <c r="BA32" s="48"/>
      <c r="BB32" s="48"/>
      <c r="BC32" s="48"/>
      <c r="BD32" s="48"/>
      <c r="BE32" s="48"/>
      <c r="BF32" s="48"/>
      <c r="BG32" s="48"/>
      <c r="BH32" s="48"/>
      <c r="BI32" s="48"/>
      <c r="BJ32" s="48"/>
      <c r="BK32" s="48"/>
      <c r="BL32" s="48"/>
      <c r="BM32" s="48"/>
      <c r="BN32" s="48"/>
    </row>
    <row r="33" spans="1:66" s="44" customFormat="1" ht="15" x14ac:dyDescent="0.25">
      <c r="A33" s="69"/>
      <c r="B33" s="69"/>
      <c r="C33" s="69"/>
      <c r="D33" s="69"/>
      <c r="E33" s="23"/>
      <c r="F33" s="69"/>
      <c r="G33" s="27"/>
      <c r="H33" s="27"/>
      <c r="I33" s="27"/>
      <c r="J33" s="28"/>
      <c r="K33" s="69"/>
      <c r="L33" s="27"/>
      <c r="M33" s="27"/>
      <c r="N33" s="27"/>
      <c r="O33" s="28"/>
      <c r="P33" s="69"/>
      <c r="Q33" s="27"/>
      <c r="R33" s="27"/>
      <c r="S33" s="27"/>
      <c r="T33" s="28"/>
      <c r="U33" s="69"/>
      <c r="V33" s="29"/>
      <c r="W33" s="29"/>
      <c r="X33" s="29"/>
      <c r="Y33" s="28"/>
      <c r="Z33" s="69"/>
      <c r="AA33" s="29"/>
      <c r="AB33" s="29"/>
      <c r="AC33" s="29"/>
      <c r="AD33" s="29"/>
      <c r="AE33" s="29"/>
      <c r="AF33" s="31"/>
      <c r="AG33" s="31"/>
      <c r="AH33" s="31"/>
      <c r="AI33" s="30"/>
      <c r="AJ33" s="48"/>
      <c r="AK33" s="31"/>
      <c r="AL33" s="31"/>
      <c r="AM33" s="31"/>
      <c r="AN33" s="30"/>
      <c r="AO33" s="48"/>
      <c r="AP33" s="77"/>
      <c r="AQ33" s="77"/>
      <c r="AR33" s="77"/>
      <c r="AS33" s="86"/>
      <c r="AT33" s="69"/>
      <c r="AU33" s="48"/>
      <c r="AV33" s="48"/>
      <c r="AW33" s="48"/>
      <c r="AX33" s="48"/>
      <c r="AY33" s="48"/>
      <c r="AZ33" s="48"/>
      <c r="BA33" s="48"/>
      <c r="BB33" s="48"/>
      <c r="BC33" s="48"/>
      <c r="BD33" s="48"/>
      <c r="BE33" s="48"/>
      <c r="BF33" s="48"/>
      <c r="BG33" s="48"/>
      <c r="BH33" s="48"/>
      <c r="BI33" s="48"/>
      <c r="BJ33" s="48"/>
      <c r="BK33" s="48"/>
      <c r="BL33" s="48"/>
      <c r="BM33" s="48"/>
      <c r="BN33" s="48"/>
    </row>
    <row r="34" spans="1:66" s="44" customFormat="1" ht="15" x14ac:dyDescent="0.25">
      <c r="A34" s="69"/>
      <c r="B34" s="69"/>
      <c r="C34" s="69"/>
      <c r="D34" s="69"/>
      <c r="E34" s="23"/>
      <c r="F34" s="69"/>
      <c r="G34" s="27"/>
      <c r="H34" s="27"/>
      <c r="I34" s="27"/>
      <c r="J34" s="28"/>
      <c r="K34" s="69"/>
      <c r="L34" s="27"/>
      <c r="M34" s="27"/>
      <c r="N34" s="27"/>
      <c r="O34" s="28"/>
      <c r="P34" s="69"/>
      <c r="Q34" s="27"/>
      <c r="R34" s="27"/>
      <c r="S34" s="27"/>
      <c r="T34" s="28"/>
      <c r="U34" s="69"/>
      <c r="V34" s="29"/>
      <c r="W34" s="29"/>
      <c r="X34" s="29"/>
      <c r="Y34" s="28"/>
      <c r="Z34" s="69"/>
      <c r="AA34" s="48"/>
      <c r="AB34" s="48"/>
      <c r="AC34" s="48"/>
      <c r="AD34" s="50"/>
      <c r="AE34" s="69"/>
      <c r="AF34" s="30"/>
      <c r="AG34" s="30"/>
      <c r="AH34" s="31"/>
      <c r="AI34" s="32"/>
      <c r="AJ34" s="48"/>
      <c r="AK34" s="30"/>
      <c r="AL34" s="30"/>
      <c r="AM34" s="30"/>
      <c r="AN34" s="32"/>
      <c r="AO34" s="48"/>
      <c r="AP34" s="77"/>
      <c r="AQ34" s="77"/>
      <c r="AR34" s="77"/>
      <c r="AS34" s="73"/>
      <c r="AT34" s="69"/>
      <c r="AU34" s="48"/>
      <c r="AV34" s="48"/>
      <c r="AW34" s="48"/>
      <c r="AX34" s="48"/>
      <c r="AY34" s="48"/>
      <c r="AZ34" s="48"/>
      <c r="BA34" s="48"/>
      <c r="BB34" s="48"/>
      <c r="BC34" s="48"/>
      <c r="BD34" s="48"/>
      <c r="BE34" s="48"/>
      <c r="BF34" s="48"/>
      <c r="BG34" s="48"/>
      <c r="BH34" s="48"/>
      <c r="BI34" s="48"/>
      <c r="BJ34" s="48"/>
      <c r="BK34" s="48"/>
      <c r="BL34" s="48"/>
      <c r="BM34" s="48"/>
      <c r="BN34" s="48"/>
    </row>
    <row r="35" spans="1:66" s="44" customFormat="1" ht="15" x14ac:dyDescent="0.25">
      <c r="A35" s="69"/>
      <c r="B35" s="69"/>
      <c r="C35" s="69"/>
      <c r="D35" s="69"/>
      <c r="E35" s="23"/>
      <c r="F35" s="69"/>
      <c r="G35" s="27"/>
      <c r="H35" s="27"/>
      <c r="I35" s="27"/>
      <c r="J35" s="28"/>
      <c r="K35" s="69"/>
      <c r="L35" s="27"/>
      <c r="M35" s="27"/>
      <c r="N35" s="27"/>
      <c r="O35" s="28"/>
      <c r="P35" s="69"/>
      <c r="Q35" s="27"/>
      <c r="R35" s="27"/>
      <c r="S35" s="27"/>
      <c r="T35" s="28"/>
      <c r="U35" s="69"/>
      <c r="V35" s="29"/>
      <c r="W35" s="29"/>
      <c r="X35" s="29"/>
      <c r="Y35" s="28"/>
      <c r="Z35" s="69"/>
      <c r="AA35" s="29"/>
      <c r="AB35" s="29"/>
      <c r="AC35" s="29"/>
      <c r="AD35" s="29"/>
      <c r="AE35" s="29"/>
      <c r="AF35" s="31"/>
      <c r="AG35" s="31"/>
      <c r="AH35" s="31"/>
      <c r="AI35" s="30"/>
      <c r="AJ35" s="48"/>
      <c r="AK35" s="31"/>
      <c r="AL35" s="31"/>
      <c r="AM35" s="31"/>
      <c r="AN35" s="30"/>
      <c r="AO35" s="48"/>
      <c r="AP35" s="77"/>
      <c r="AQ35" s="77"/>
      <c r="AR35" s="77"/>
      <c r="AS35" s="86"/>
      <c r="AT35" s="69"/>
      <c r="AU35" s="48"/>
      <c r="AV35" s="48"/>
      <c r="AW35" s="48"/>
      <c r="AX35" s="48"/>
      <c r="AY35" s="48"/>
      <c r="AZ35" s="48"/>
      <c r="BA35" s="48"/>
      <c r="BB35" s="48"/>
      <c r="BC35" s="48"/>
      <c r="BD35" s="48"/>
      <c r="BE35" s="48"/>
      <c r="BF35" s="48"/>
      <c r="BG35" s="48"/>
      <c r="BH35" s="48"/>
      <c r="BI35" s="48"/>
      <c r="BJ35" s="48"/>
      <c r="BK35" s="48"/>
      <c r="BL35" s="48"/>
      <c r="BM35" s="48"/>
      <c r="BN35" s="48"/>
    </row>
    <row r="36" spans="1:66" s="44" customFormat="1" ht="15" x14ac:dyDescent="0.25">
      <c r="A36" s="69"/>
      <c r="B36" s="69"/>
      <c r="C36" s="69"/>
      <c r="D36" s="69"/>
      <c r="E36" s="23"/>
      <c r="F36" s="69"/>
      <c r="G36" s="27"/>
      <c r="H36" s="27"/>
      <c r="I36" s="27"/>
      <c r="J36" s="28"/>
      <c r="K36" s="69"/>
      <c r="L36" s="27"/>
      <c r="M36" s="27"/>
      <c r="N36" s="27"/>
      <c r="O36" s="28"/>
      <c r="P36" s="69"/>
      <c r="Q36" s="27"/>
      <c r="R36" s="27"/>
      <c r="S36" s="27"/>
      <c r="T36" s="28"/>
      <c r="U36" s="69"/>
      <c r="V36" s="29"/>
      <c r="W36" s="29"/>
      <c r="X36" s="29"/>
      <c r="Y36" s="28"/>
      <c r="Z36" s="69"/>
      <c r="AA36" s="29"/>
      <c r="AB36" s="29"/>
      <c r="AC36" s="29"/>
      <c r="AD36" s="23"/>
      <c r="AE36" s="69"/>
      <c r="AF36" s="30"/>
      <c r="AG36" s="30"/>
      <c r="AH36" s="31"/>
      <c r="AI36" s="32"/>
      <c r="AJ36" s="48"/>
      <c r="AK36" s="30"/>
      <c r="AL36" s="30"/>
      <c r="AM36" s="30"/>
      <c r="AN36" s="32"/>
      <c r="AO36" s="48"/>
      <c r="AP36" s="77"/>
      <c r="AQ36" s="77"/>
      <c r="AR36" s="77"/>
      <c r="AS36" s="86"/>
      <c r="AT36" s="69"/>
      <c r="AU36" s="48"/>
      <c r="AV36" s="48"/>
      <c r="AW36" s="48"/>
      <c r="AX36" s="48"/>
      <c r="AY36" s="48"/>
      <c r="AZ36" s="48"/>
      <c r="BA36" s="48"/>
      <c r="BB36" s="48"/>
      <c r="BC36" s="48"/>
      <c r="BD36" s="48"/>
      <c r="BE36" s="48"/>
      <c r="BF36" s="48"/>
      <c r="BG36" s="48"/>
      <c r="BH36" s="48"/>
      <c r="BI36" s="48"/>
      <c r="BJ36" s="48"/>
      <c r="BK36" s="48"/>
      <c r="BL36" s="48"/>
      <c r="BM36" s="48"/>
      <c r="BN36" s="48"/>
    </row>
    <row r="37" spans="1:66" s="44" customFormat="1" ht="15" x14ac:dyDescent="0.25">
      <c r="A37" s="69"/>
      <c r="B37" s="69"/>
      <c r="C37" s="69"/>
      <c r="D37" s="69"/>
      <c r="E37" s="23"/>
      <c r="F37" s="69"/>
      <c r="G37" s="27"/>
      <c r="H37" s="27"/>
      <c r="I37" s="27"/>
      <c r="J37" s="28"/>
      <c r="K37" s="69"/>
      <c r="L37" s="27"/>
      <c r="M37" s="27"/>
      <c r="N37" s="27"/>
      <c r="O37" s="28"/>
      <c r="P37" s="69"/>
      <c r="Q37" s="27"/>
      <c r="R37" s="27"/>
      <c r="S37" s="27"/>
      <c r="T37" s="28"/>
      <c r="U37" s="69"/>
      <c r="V37" s="29"/>
      <c r="W37" s="29"/>
      <c r="X37" s="29"/>
      <c r="Y37" s="28"/>
      <c r="Z37" s="69"/>
      <c r="AA37" s="29"/>
      <c r="AB37" s="29"/>
      <c r="AC37" s="29"/>
      <c r="AD37" s="23"/>
      <c r="AE37" s="69"/>
      <c r="AF37" s="31"/>
      <c r="AG37" s="31"/>
      <c r="AH37" s="31"/>
      <c r="AI37" s="30"/>
      <c r="AJ37" s="48"/>
      <c r="AK37" s="30"/>
      <c r="AL37" s="30"/>
      <c r="AM37" s="30"/>
      <c r="AN37" s="32"/>
      <c r="AO37" s="48"/>
      <c r="AP37" s="77"/>
      <c r="AQ37" s="77"/>
      <c r="AR37" s="77"/>
      <c r="AS37" s="73"/>
      <c r="AT37" s="69"/>
      <c r="AU37" s="48"/>
      <c r="AV37" s="48"/>
      <c r="AW37" s="48"/>
      <c r="AX37" s="48"/>
      <c r="AY37" s="48"/>
      <c r="AZ37" s="48"/>
      <c r="BA37" s="48"/>
      <c r="BB37" s="48"/>
      <c r="BC37" s="48"/>
      <c r="BD37" s="48"/>
      <c r="BE37" s="48"/>
      <c r="BF37" s="48"/>
      <c r="BG37" s="48"/>
      <c r="BH37" s="48"/>
      <c r="BI37" s="48"/>
      <c r="BJ37" s="48"/>
      <c r="BK37" s="48"/>
      <c r="BL37" s="48"/>
      <c r="BM37" s="48"/>
      <c r="BN37" s="48"/>
    </row>
    <row r="38" spans="1:66" s="44" customFormat="1" ht="15" x14ac:dyDescent="0.25">
      <c r="A38" s="69"/>
      <c r="B38" s="69"/>
      <c r="C38" s="69"/>
      <c r="D38" s="69"/>
      <c r="E38" s="23"/>
      <c r="F38" s="69"/>
      <c r="G38" s="27"/>
      <c r="H38" s="27"/>
      <c r="I38" s="27"/>
      <c r="J38" s="28"/>
      <c r="K38" s="69"/>
      <c r="L38" s="27"/>
      <c r="M38" s="27"/>
      <c r="N38" s="27"/>
      <c r="O38" s="28"/>
      <c r="P38" s="69"/>
      <c r="Q38" s="27"/>
      <c r="R38" s="27"/>
      <c r="S38" s="27"/>
      <c r="T38" s="28"/>
      <c r="U38" s="69"/>
      <c r="V38" s="29"/>
      <c r="W38" s="29"/>
      <c r="X38" s="29"/>
      <c r="Y38" s="28"/>
      <c r="Z38" s="69"/>
      <c r="AA38" s="29"/>
      <c r="AB38" s="29"/>
      <c r="AC38" s="29"/>
      <c r="AD38" s="29"/>
      <c r="AE38" s="29"/>
      <c r="AF38" s="30"/>
      <c r="AG38" s="30"/>
      <c r="AH38" s="31"/>
      <c r="AI38" s="32"/>
      <c r="AJ38" s="48"/>
      <c r="AK38" s="30"/>
      <c r="AL38" s="30"/>
      <c r="AM38" s="30"/>
      <c r="AN38" s="32"/>
      <c r="AO38" s="48"/>
      <c r="AP38" s="77"/>
      <c r="AQ38" s="77"/>
      <c r="AR38" s="77"/>
      <c r="AS38" s="73"/>
      <c r="AT38" s="69"/>
      <c r="AU38" s="48"/>
      <c r="AV38" s="48"/>
      <c r="AW38" s="48"/>
      <c r="AX38" s="48"/>
      <c r="AY38" s="48"/>
      <c r="AZ38" s="48"/>
      <c r="BA38" s="48"/>
      <c r="BB38" s="48"/>
      <c r="BC38" s="48"/>
      <c r="BD38" s="48"/>
      <c r="BE38" s="48"/>
      <c r="BF38" s="48"/>
      <c r="BG38" s="48"/>
      <c r="BH38" s="48"/>
      <c r="BI38" s="48"/>
      <c r="BJ38" s="48"/>
      <c r="BK38" s="48"/>
      <c r="BL38" s="48"/>
      <c r="BM38" s="48"/>
      <c r="BN38" s="48"/>
    </row>
    <row r="39" spans="1:66" s="44" customFormat="1" ht="15" x14ac:dyDescent="0.25">
      <c r="A39" s="69"/>
      <c r="B39" s="69"/>
      <c r="C39" s="69"/>
      <c r="D39" s="69"/>
      <c r="E39" s="23"/>
      <c r="F39" s="69"/>
      <c r="G39" s="27"/>
      <c r="H39" s="27"/>
      <c r="I39" s="27"/>
      <c r="J39" s="28"/>
      <c r="K39" s="69"/>
      <c r="L39" s="27"/>
      <c r="M39" s="27"/>
      <c r="N39" s="27"/>
      <c r="O39" s="28"/>
      <c r="P39" s="69"/>
      <c r="Q39" s="27"/>
      <c r="R39" s="27"/>
      <c r="S39" s="27"/>
      <c r="T39" s="28"/>
      <c r="U39" s="69"/>
      <c r="V39" s="29"/>
      <c r="W39" s="29"/>
      <c r="X39" s="29"/>
      <c r="Y39" s="28"/>
      <c r="Z39" s="69"/>
      <c r="AA39" s="29"/>
      <c r="AB39" s="29"/>
      <c r="AC39" s="29"/>
      <c r="AD39" s="29"/>
      <c r="AE39" s="29"/>
      <c r="AF39" s="30"/>
      <c r="AG39" s="30"/>
      <c r="AH39" s="31"/>
      <c r="AI39" s="32"/>
      <c r="AJ39" s="48"/>
      <c r="AK39" s="31"/>
      <c r="AL39" s="31"/>
      <c r="AM39" s="31"/>
      <c r="AN39" s="30"/>
      <c r="AO39" s="48"/>
      <c r="AP39" s="77"/>
      <c r="AQ39" s="77"/>
      <c r="AR39" s="77"/>
      <c r="AS39" s="86"/>
      <c r="AT39" s="69"/>
      <c r="AU39" s="48"/>
      <c r="AV39" s="48"/>
      <c r="AW39" s="48"/>
      <c r="AX39" s="48"/>
      <c r="AY39" s="48"/>
      <c r="AZ39" s="48"/>
      <c r="BA39" s="48"/>
      <c r="BB39" s="48"/>
      <c r="BC39" s="48"/>
      <c r="BD39" s="48"/>
      <c r="BE39" s="48"/>
      <c r="BF39" s="48"/>
      <c r="BG39" s="48"/>
      <c r="BH39" s="48"/>
      <c r="BI39" s="48"/>
      <c r="BJ39" s="48"/>
      <c r="BK39" s="48"/>
      <c r="BL39" s="48"/>
      <c r="BM39" s="48"/>
      <c r="BN39" s="48"/>
    </row>
    <row r="40" spans="1:66" ht="15" x14ac:dyDescent="0.25">
      <c r="A40" s="69"/>
      <c r="B40" s="69"/>
      <c r="C40" s="69"/>
      <c r="D40" s="69"/>
      <c r="E40" s="23"/>
      <c r="F40" s="69"/>
      <c r="G40" s="27"/>
      <c r="H40" s="27"/>
      <c r="I40" s="27"/>
      <c r="J40" s="28"/>
      <c r="K40" s="69"/>
      <c r="L40" s="27"/>
      <c r="M40" s="27"/>
      <c r="N40" s="27"/>
      <c r="O40" s="28"/>
      <c r="P40" s="69"/>
      <c r="Q40" s="27"/>
      <c r="R40" s="27"/>
      <c r="S40" s="27"/>
      <c r="T40" s="28"/>
      <c r="U40" s="69"/>
      <c r="V40" s="29"/>
      <c r="W40" s="29"/>
      <c r="X40" s="29"/>
      <c r="Y40" s="28"/>
      <c r="Z40" s="69"/>
      <c r="AA40" s="29"/>
      <c r="AB40" s="29"/>
      <c r="AC40" s="29"/>
      <c r="AD40" s="29"/>
      <c r="AE40" s="29"/>
      <c r="AF40" s="31"/>
      <c r="AG40" s="31"/>
      <c r="AH40" s="31"/>
      <c r="AI40" s="30"/>
      <c r="AJ40" s="48"/>
      <c r="AK40" s="31"/>
      <c r="AL40" s="31"/>
      <c r="AM40" s="31"/>
      <c r="AN40" s="30"/>
      <c r="AO40" s="48"/>
      <c r="AP40" s="77"/>
      <c r="AQ40" s="77"/>
      <c r="AR40" s="77"/>
      <c r="AS40" s="73"/>
      <c r="AT40" s="69"/>
      <c r="AU40" s="51"/>
      <c r="AV40" s="51"/>
      <c r="AW40" s="51"/>
      <c r="AX40" s="51"/>
      <c r="AY40" s="51"/>
      <c r="AZ40" s="51"/>
      <c r="BA40" s="51"/>
      <c r="BB40" s="51"/>
      <c r="BC40" s="51"/>
      <c r="BD40" s="51"/>
      <c r="BE40" s="51"/>
      <c r="BF40" s="51"/>
      <c r="BG40" s="51"/>
      <c r="BH40" s="51"/>
      <c r="BI40" s="51"/>
      <c r="BJ40" s="51"/>
      <c r="BK40" s="51"/>
      <c r="BL40" s="51"/>
      <c r="BM40" s="51"/>
      <c r="BN40" s="51"/>
    </row>
    <row r="41" spans="1:66" ht="15" x14ac:dyDescent="0.25">
      <c r="A41" s="69"/>
      <c r="B41" s="69"/>
      <c r="C41" s="69"/>
      <c r="D41" s="69"/>
      <c r="E41" s="23"/>
      <c r="F41" s="69"/>
      <c r="G41" s="27"/>
      <c r="H41" s="27"/>
      <c r="I41" s="27"/>
      <c r="J41" s="28"/>
      <c r="K41" s="69"/>
      <c r="L41" s="27"/>
      <c r="M41" s="27"/>
      <c r="N41" s="27"/>
      <c r="O41" s="28"/>
      <c r="P41" s="69"/>
      <c r="Q41" s="27"/>
      <c r="R41" s="27"/>
      <c r="S41" s="27"/>
      <c r="T41" s="28"/>
      <c r="U41" s="69"/>
      <c r="V41" s="29"/>
      <c r="W41" s="29"/>
      <c r="X41" s="29"/>
      <c r="Y41" s="28"/>
      <c r="Z41" s="69"/>
      <c r="AA41" s="29"/>
      <c r="AB41" s="29"/>
      <c r="AC41" s="29"/>
      <c r="AD41" s="29"/>
      <c r="AE41" s="29"/>
      <c r="AF41" s="31"/>
      <c r="AG41" s="31"/>
      <c r="AH41" s="31"/>
      <c r="AI41" s="30"/>
      <c r="AJ41" s="48"/>
      <c r="AK41" s="31"/>
      <c r="AL41" s="31"/>
      <c r="AM41" s="31"/>
      <c r="AN41" s="30"/>
      <c r="AO41" s="48"/>
      <c r="AP41" s="77"/>
      <c r="AQ41" s="77"/>
      <c r="AR41" s="77"/>
      <c r="AS41" s="73"/>
      <c r="AT41" s="69"/>
      <c r="AU41" s="51"/>
      <c r="AV41" s="51"/>
      <c r="AW41" s="51"/>
      <c r="AX41" s="51"/>
      <c r="AY41" s="51"/>
      <c r="AZ41" s="51"/>
      <c r="BA41" s="51"/>
      <c r="BB41" s="51"/>
      <c r="BC41" s="51"/>
      <c r="BD41" s="51"/>
      <c r="BE41" s="51"/>
      <c r="BF41" s="51"/>
      <c r="BG41" s="51"/>
      <c r="BH41" s="51"/>
      <c r="BI41" s="51"/>
      <c r="BJ41" s="51"/>
      <c r="BK41" s="51"/>
      <c r="BL41" s="51"/>
      <c r="BM41" s="51"/>
      <c r="BN41" s="51"/>
    </row>
    <row r="42" spans="1:66" ht="15" x14ac:dyDescent="0.25">
      <c r="A42" s="69"/>
      <c r="B42" s="69"/>
      <c r="C42" s="69"/>
      <c r="D42" s="69"/>
      <c r="E42" s="23"/>
      <c r="F42" s="69"/>
      <c r="G42" s="27"/>
      <c r="H42" s="27"/>
      <c r="I42" s="27"/>
      <c r="J42" s="28"/>
      <c r="K42" s="69"/>
      <c r="L42" s="27"/>
      <c r="M42" s="27"/>
      <c r="N42" s="27"/>
      <c r="O42" s="28"/>
      <c r="P42" s="69"/>
      <c r="Q42" s="27"/>
      <c r="R42" s="27"/>
      <c r="S42" s="27"/>
      <c r="T42" s="28"/>
      <c r="U42" s="69"/>
      <c r="V42" s="29"/>
      <c r="W42" s="29"/>
      <c r="X42" s="29"/>
      <c r="Y42" s="28"/>
      <c r="Z42" s="69"/>
      <c r="AA42" s="29"/>
      <c r="AB42" s="29"/>
      <c r="AC42" s="29"/>
      <c r="AD42" s="29"/>
      <c r="AE42" s="29"/>
      <c r="AF42" s="31"/>
      <c r="AG42" s="31"/>
      <c r="AH42" s="31"/>
      <c r="AI42" s="30"/>
      <c r="AJ42" s="48"/>
      <c r="AK42" s="31"/>
      <c r="AL42" s="31"/>
      <c r="AM42" s="31"/>
      <c r="AN42" s="30"/>
      <c r="AO42" s="48"/>
      <c r="AP42" s="77"/>
      <c r="AQ42" s="77"/>
      <c r="AR42" s="77"/>
      <c r="AS42" s="73"/>
      <c r="AT42" s="69"/>
      <c r="AU42" s="51"/>
      <c r="AV42" s="51"/>
      <c r="AW42" s="51"/>
      <c r="AX42" s="51"/>
      <c r="AY42" s="51"/>
      <c r="AZ42" s="51"/>
      <c r="BA42" s="51"/>
      <c r="BB42" s="51"/>
      <c r="BC42" s="51"/>
      <c r="BD42" s="51"/>
      <c r="BE42" s="51"/>
      <c r="BF42" s="51"/>
      <c r="BG42" s="51"/>
      <c r="BH42" s="51"/>
      <c r="BI42" s="51"/>
      <c r="BJ42" s="51"/>
      <c r="BK42" s="51"/>
      <c r="BL42" s="51"/>
      <c r="BM42" s="51"/>
      <c r="BN42" s="51"/>
    </row>
    <row r="43" spans="1:66" ht="15" x14ac:dyDescent="0.25">
      <c r="A43" s="69"/>
      <c r="B43" s="69"/>
      <c r="C43" s="69"/>
      <c r="D43" s="69"/>
      <c r="E43" s="23"/>
      <c r="F43" s="69"/>
      <c r="G43" s="27"/>
      <c r="H43" s="27"/>
      <c r="I43" s="27"/>
      <c r="J43" s="28"/>
      <c r="K43" s="69"/>
      <c r="L43" s="27"/>
      <c r="M43" s="27"/>
      <c r="N43" s="27"/>
      <c r="O43" s="28"/>
      <c r="P43" s="69"/>
      <c r="Q43" s="27"/>
      <c r="R43" s="27"/>
      <c r="S43" s="27"/>
      <c r="T43" s="28"/>
      <c r="U43" s="69"/>
      <c r="V43" s="29"/>
      <c r="W43" s="29"/>
      <c r="X43" s="29"/>
      <c r="Y43" s="28"/>
      <c r="Z43" s="69"/>
      <c r="AA43" s="29"/>
      <c r="AB43" s="29"/>
      <c r="AC43" s="29"/>
      <c r="AD43" s="29"/>
      <c r="AE43" s="29"/>
      <c r="AF43" s="31"/>
      <c r="AG43" s="31"/>
      <c r="AH43" s="31"/>
      <c r="AI43" s="30"/>
      <c r="AJ43" s="48"/>
      <c r="AK43" s="30"/>
      <c r="AL43" s="30"/>
      <c r="AM43" s="30"/>
      <c r="AN43" s="32"/>
      <c r="AO43" s="48"/>
      <c r="AP43" s="77"/>
      <c r="AQ43" s="77"/>
      <c r="AR43" s="77"/>
      <c r="AS43" s="73"/>
      <c r="AT43" s="69"/>
      <c r="AU43" s="51"/>
      <c r="AV43" s="51"/>
      <c r="AW43" s="51"/>
      <c r="AX43" s="51"/>
      <c r="AY43" s="51"/>
      <c r="AZ43" s="51"/>
      <c r="BA43" s="51"/>
      <c r="BB43" s="51"/>
      <c r="BC43" s="51"/>
      <c r="BD43" s="51"/>
      <c r="BE43" s="51"/>
      <c r="BF43" s="51"/>
      <c r="BG43" s="51"/>
      <c r="BH43" s="51"/>
      <c r="BI43" s="51"/>
      <c r="BJ43" s="51"/>
      <c r="BK43" s="51"/>
      <c r="BL43" s="51"/>
      <c r="BM43" s="51"/>
      <c r="BN43" s="51"/>
    </row>
    <row r="44" spans="1:66" ht="15" x14ac:dyDescent="0.25">
      <c r="A44" s="69"/>
      <c r="B44" s="69"/>
      <c r="C44" s="69"/>
      <c r="D44" s="69"/>
      <c r="E44" s="23"/>
      <c r="F44" s="69"/>
      <c r="G44" s="34"/>
      <c r="H44" s="34"/>
      <c r="I44" s="34"/>
      <c r="J44" s="35"/>
      <c r="K44" s="35"/>
      <c r="L44" s="34"/>
      <c r="M44" s="34"/>
      <c r="N44" s="34"/>
      <c r="O44" s="35"/>
      <c r="P44" s="35"/>
      <c r="Q44" s="34"/>
      <c r="R44" s="34"/>
      <c r="S44" s="34"/>
      <c r="T44" s="35"/>
      <c r="U44" s="35"/>
      <c r="V44" s="29"/>
      <c r="W44" s="29"/>
      <c r="X44" s="29"/>
      <c r="Y44" s="28"/>
      <c r="Z44" s="69"/>
      <c r="AA44" s="29"/>
      <c r="AB44" s="29"/>
      <c r="AC44" s="29"/>
      <c r="AD44" s="29"/>
      <c r="AE44" s="29"/>
      <c r="AF44" s="31"/>
      <c r="AG44" s="31"/>
      <c r="AH44" s="31"/>
      <c r="AI44" s="30"/>
      <c r="AJ44" s="48"/>
      <c r="AK44" s="31"/>
      <c r="AL44" s="31"/>
      <c r="AM44" s="31"/>
      <c r="AN44" s="30"/>
      <c r="AO44" s="48"/>
      <c r="AP44" s="77"/>
      <c r="AQ44" s="77"/>
      <c r="AR44" s="77"/>
      <c r="AS44" s="73"/>
      <c r="AT44" s="69"/>
      <c r="AU44" s="51"/>
      <c r="AV44" s="51"/>
      <c r="AW44" s="51"/>
      <c r="AX44" s="51"/>
      <c r="AY44" s="51"/>
      <c r="AZ44" s="51"/>
      <c r="BA44" s="51"/>
      <c r="BB44" s="51"/>
      <c r="BC44" s="51"/>
      <c r="BD44" s="51"/>
      <c r="BE44" s="51"/>
      <c r="BF44" s="51"/>
      <c r="BG44" s="51"/>
      <c r="BH44" s="51"/>
      <c r="BI44" s="51"/>
      <c r="BJ44" s="51"/>
      <c r="BK44" s="51"/>
      <c r="BL44" s="51"/>
      <c r="BM44" s="51"/>
      <c r="BN44" s="51"/>
    </row>
    <row r="45" spans="1:66" ht="15" x14ac:dyDescent="0.25">
      <c r="A45" s="69"/>
      <c r="B45" s="69"/>
      <c r="C45" s="69"/>
      <c r="D45" s="69"/>
      <c r="E45" s="23"/>
      <c r="F45" s="69"/>
      <c r="G45" s="34"/>
      <c r="H45" s="34"/>
      <c r="I45" s="34"/>
      <c r="J45" s="35"/>
      <c r="K45" s="35"/>
      <c r="L45" s="34"/>
      <c r="M45" s="34"/>
      <c r="N45" s="34"/>
      <c r="O45" s="35"/>
      <c r="P45" s="35"/>
      <c r="Q45" s="34"/>
      <c r="R45" s="34"/>
      <c r="S45" s="34"/>
      <c r="T45" s="35"/>
      <c r="U45" s="35"/>
      <c r="V45" s="29"/>
      <c r="W45" s="29"/>
      <c r="X45" s="29"/>
      <c r="Y45" s="28"/>
      <c r="Z45" s="69"/>
      <c r="AA45" s="29"/>
      <c r="AB45" s="29"/>
      <c r="AC45" s="29"/>
      <c r="AD45" s="29"/>
      <c r="AE45" s="29"/>
      <c r="AF45" s="31"/>
      <c r="AG45" s="31"/>
      <c r="AH45" s="31"/>
      <c r="AI45" s="30"/>
      <c r="AJ45" s="48"/>
      <c r="AK45" s="31"/>
      <c r="AL45" s="31"/>
      <c r="AM45" s="31"/>
      <c r="AN45" s="30"/>
      <c r="AO45" s="48"/>
      <c r="AP45" s="77"/>
      <c r="AQ45" s="77"/>
      <c r="AR45" s="77"/>
      <c r="AS45" s="86"/>
      <c r="AT45" s="69"/>
      <c r="AU45" s="51"/>
      <c r="AV45" s="51"/>
      <c r="AW45" s="51"/>
      <c r="AX45" s="51"/>
      <c r="AY45" s="51"/>
      <c r="AZ45" s="51"/>
      <c r="BA45" s="51"/>
      <c r="BB45" s="51"/>
      <c r="BC45" s="51"/>
      <c r="BD45" s="51"/>
      <c r="BE45" s="51"/>
      <c r="BF45" s="51"/>
      <c r="BG45" s="51"/>
      <c r="BH45" s="51"/>
      <c r="BI45" s="51"/>
      <c r="BJ45" s="51"/>
      <c r="BK45" s="51"/>
      <c r="BL45" s="51"/>
      <c r="BM45" s="51"/>
      <c r="BN45" s="51"/>
    </row>
    <row r="46" spans="1:66" ht="15" x14ac:dyDescent="0.25">
      <c r="A46" s="69"/>
      <c r="B46" s="69"/>
      <c r="C46" s="69"/>
      <c r="D46" s="69"/>
      <c r="E46" s="23"/>
      <c r="F46" s="69"/>
      <c r="G46" s="34"/>
      <c r="H46" s="34"/>
      <c r="I46" s="34"/>
      <c r="J46" s="35"/>
      <c r="K46" s="35"/>
      <c r="L46" s="34"/>
      <c r="M46" s="34"/>
      <c r="N46" s="34"/>
      <c r="O46" s="35"/>
      <c r="P46" s="35"/>
      <c r="Q46" s="34"/>
      <c r="R46" s="34"/>
      <c r="S46" s="34"/>
      <c r="T46" s="35"/>
      <c r="U46" s="35"/>
      <c r="V46" s="29"/>
      <c r="W46" s="29"/>
      <c r="X46" s="29"/>
      <c r="Y46" s="28"/>
      <c r="Z46" s="69"/>
      <c r="AA46" s="29"/>
      <c r="AB46" s="29"/>
      <c r="AC46" s="29"/>
      <c r="AD46" s="23"/>
      <c r="AE46" s="69"/>
      <c r="AF46" s="31"/>
      <c r="AG46" s="31"/>
      <c r="AH46" s="31"/>
      <c r="AI46" s="30"/>
      <c r="AJ46" s="48"/>
      <c r="AK46" s="30"/>
      <c r="AL46" s="30"/>
      <c r="AM46" s="30"/>
      <c r="AN46" s="32"/>
      <c r="AO46" s="48"/>
      <c r="AP46" s="77"/>
      <c r="AQ46" s="77"/>
      <c r="AR46" s="77"/>
      <c r="AS46" s="73"/>
      <c r="AT46" s="69"/>
      <c r="AU46" s="51"/>
      <c r="AV46" s="51"/>
      <c r="AW46" s="51"/>
      <c r="AX46" s="51"/>
      <c r="AY46" s="51"/>
      <c r="AZ46" s="51"/>
      <c r="BA46" s="51"/>
      <c r="BB46" s="51"/>
      <c r="BC46" s="51"/>
      <c r="BD46" s="51"/>
      <c r="BE46" s="51"/>
      <c r="BF46" s="51"/>
      <c r="BG46" s="51"/>
      <c r="BH46" s="51"/>
      <c r="BI46" s="51"/>
      <c r="BJ46" s="51"/>
      <c r="BK46" s="51"/>
      <c r="BL46" s="51"/>
      <c r="BM46" s="51"/>
      <c r="BN46" s="51"/>
    </row>
    <row r="47" spans="1:66" ht="15" x14ac:dyDescent="0.25">
      <c r="A47" s="69"/>
      <c r="B47" s="69"/>
      <c r="C47" s="69"/>
      <c r="D47" s="69"/>
      <c r="E47" s="23"/>
      <c r="F47" s="69"/>
      <c r="G47" s="34"/>
      <c r="H47" s="34"/>
      <c r="I47" s="34"/>
      <c r="J47" s="35"/>
      <c r="K47" s="35"/>
      <c r="L47" s="34"/>
      <c r="M47" s="34"/>
      <c r="N47" s="34"/>
      <c r="O47" s="35"/>
      <c r="P47" s="35"/>
      <c r="Q47" s="34"/>
      <c r="R47" s="34"/>
      <c r="S47" s="34"/>
      <c r="T47" s="35"/>
      <c r="U47" s="35"/>
      <c r="V47" s="29"/>
      <c r="W47" s="29"/>
      <c r="X47" s="29"/>
      <c r="Y47" s="28"/>
      <c r="Z47" s="69"/>
      <c r="AA47" s="29"/>
      <c r="AB47" s="29"/>
      <c r="AC47" s="29"/>
      <c r="AD47" s="29"/>
      <c r="AE47" s="29"/>
      <c r="AF47" s="31"/>
      <c r="AG47" s="31"/>
      <c r="AH47" s="31"/>
      <c r="AI47" s="30"/>
      <c r="AJ47" s="48"/>
      <c r="AK47" s="31"/>
      <c r="AL47" s="31"/>
      <c r="AM47" s="31"/>
      <c r="AN47" s="30"/>
      <c r="AO47" s="48"/>
      <c r="AP47" s="77"/>
      <c r="AQ47" s="77"/>
      <c r="AR47" s="77"/>
      <c r="AS47" s="73"/>
      <c r="AT47" s="69"/>
      <c r="AU47" s="51"/>
      <c r="AV47" s="51"/>
      <c r="AW47" s="51"/>
      <c r="AX47" s="51"/>
      <c r="AY47" s="51"/>
      <c r="AZ47" s="51"/>
      <c r="BA47" s="51"/>
      <c r="BB47" s="51"/>
      <c r="BC47" s="51"/>
      <c r="BD47" s="51"/>
      <c r="BE47" s="51"/>
      <c r="BF47" s="51"/>
      <c r="BG47" s="51"/>
      <c r="BH47" s="51"/>
      <c r="BI47" s="51"/>
      <c r="BJ47" s="51"/>
      <c r="BK47" s="51"/>
      <c r="BL47" s="51"/>
      <c r="BM47" s="51"/>
      <c r="BN47" s="51"/>
    </row>
    <row r="48" spans="1:66" ht="15" x14ac:dyDescent="0.25">
      <c r="A48" s="69"/>
      <c r="B48" s="69"/>
      <c r="C48" s="69"/>
      <c r="D48" s="69"/>
      <c r="E48" s="23"/>
      <c r="F48" s="69"/>
      <c r="G48" s="34"/>
      <c r="H48" s="34"/>
      <c r="I48" s="34"/>
      <c r="J48" s="35"/>
      <c r="K48" s="35"/>
      <c r="L48" s="34"/>
      <c r="M48" s="34"/>
      <c r="N48" s="34"/>
      <c r="O48" s="35"/>
      <c r="P48" s="35"/>
      <c r="Q48" s="34"/>
      <c r="R48" s="34"/>
      <c r="S48" s="34"/>
      <c r="T48" s="35"/>
      <c r="U48" s="35"/>
      <c r="V48" s="29"/>
      <c r="W48" s="29"/>
      <c r="X48" s="29"/>
      <c r="Y48" s="28"/>
      <c r="Z48" s="69"/>
      <c r="AA48" s="29"/>
      <c r="AB48" s="29"/>
      <c r="AC48" s="29"/>
      <c r="AD48" s="29"/>
      <c r="AE48" s="29"/>
      <c r="AF48" s="31"/>
      <c r="AG48" s="31"/>
      <c r="AH48" s="31"/>
      <c r="AI48" s="30"/>
      <c r="AJ48" s="48"/>
      <c r="AK48" s="30"/>
      <c r="AL48" s="30"/>
      <c r="AM48" s="30"/>
      <c r="AN48" s="32"/>
      <c r="AO48" s="48"/>
      <c r="AP48" s="77"/>
      <c r="AQ48" s="77"/>
      <c r="AR48" s="77"/>
      <c r="AS48" s="73"/>
      <c r="AT48" s="69"/>
      <c r="AU48" s="51"/>
      <c r="AV48" s="51"/>
      <c r="AW48" s="51"/>
      <c r="AX48" s="51"/>
      <c r="AY48" s="51"/>
      <c r="AZ48" s="51"/>
      <c r="BA48" s="51"/>
      <c r="BB48" s="51"/>
      <c r="BC48" s="51"/>
      <c r="BD48" s="51"/>
      <c r="BE48" s="51"/>
      <c r="BF48" s="51"/>
      <c r="BG48" s="51"/>
      <c r="BH48" s="51"/>
      <c r="BI48" s="51"/>
      <c r="BJ48" s="51"/>
      <c r="BK48" s="51"/>
      <c r="BL48" s="51"/>
      <c r="BM48" s="51"/>
      <c r="BN48" s="51"/>
    </row>
    <row r="49" spans="1:66" ht="15" x14ac:dyDescent="0.25">
      <c r="A49" s="69"/>
      <c r="B49" s="69"/>
      <c r="C49" s="69"/>
      <c r="D49" s="69"/>
      <c r="E49" s="23"/>
      <c r="F49" s="69"/>
      <c r="G49" s="34"/>
      <c r="H49" s="34"/>
      <c r="I49" s="34"/>
      <c r="J49" s="35"/>
      <c r="K49" s="69"/>
      <c r="L49" s="34"/>
      <c r="M49" s="34"/>
      <c r="N49" s="34"/>
      <c r="O49" s="35"/>
      <c r="P49" s="69"/>
      <c r="Q49" s="34"/>
      <c r="R49" s="34"/>
      <c r="S49" s="34"/>
      <c r="T49" s="35"/>
      <c r="U49" s="69"/>
      <c r="V49" s="29"/>
      <c r="W49" s="29"/>
      <c r="X49" s="29"/>
      <c r="Y49" s="29"/>
      <c r="Z49" s="69"/>
      <c r="AA49" s="30"/>
      <c r="AB49" s="30"/>
      <c r="AC49" s="30"/>
      <c r="AD49" s="30"/>
      <c r="AE49" s="51"/>
      <c r="AF49" s="31"/>
      <c r="AG49" s="31"/>
      <c r="AH49" s="31"/>
      <c r="AI49" s="30"/>
      <c r="AJ49" s="48"/>
      <c r="AK49" s="31"/>
      <c r="AL49" s="31"/>
      <c r="AM49" s="31"/>
      <c r="AN49" s="30"/>
      <c r="AO49" s="48"/>
      <c r="AP49" s="77"/>
      <c r="AQ49" s="77"/>
      <c r="AR49" s="77"/>
      <c r="AS49" s="73"/>
      <c r="AT49" s="69"/>
      <c r="AU49" s="51"/>
      <c r="AV49" s="51"/>
      <c r="AW49" s="51"/>
      <c r="AX49" s="51"/>
      <c r="AY49" s="51"/>
      <c r="AZ49" s="51"/>
      <c r="BA49" s="51"/>
      <c r="BB49" s="51"/>
      <c r="BC49" s="51"/>
      <c r="BD49" s="51"/>
      <c r="BE49" s="51"/>
      <c r="BF49" s="51"/>
      <c r="BG49" s="51"/>
      <c r="BH49" s="51"/>
      <c r="BI49" s="51"/>
      <c r="BJ49" s="51"/>
      <c r="BK49" s="51"/>
      <c r="BL49" s="51"/>
      <c r="BM49" s="51"/>
      <c r="BN49" s="51"/>
    </row>
    <row r="50" spans="1:66" ht="15" x14ac:dyDescent="0.25">
      <c r="A50" s="69"/>
      <c r="B50" s="69"/>
      <c r="C50" s="69"/>
      <c r="D50" s="69"/>
      <c r="E50" s="23"/>
      <c r="F50" s="69"/>
      <c r="G50" s="34"/>
      <c r="H50" s="34"/>
      <c r="I50" s="34"/>
      <c r="J50" s="35"/>
      <c r="K50" s="69"/>
      <c r="L50" s="34"/>
      <c r="M50" s="34"/>
      <c r="N50" s="34"/>
      <c r="O50" s="35"/>
      <c r="P50" s="69"/>
      <c r="Q50" s="34"/>
      <c r="R50" s="34"/>
      <c r="S50" s="34"/>
      <c r="T50" s="35"/>
      <c r="U50" s="69"/>
      <c r="V50" s="29"/>
      <c r="W50" s="29"/>
      <c r="X50" s="29"/>
      <c r="Y50" s="29"/>
      <c r="Z50" s="69"/>
      <c r="AA50" s="30"/>
      <c r="AB50" s="30"/>
      <c r="AC50" s="30"/>
      <c r="AD50" s="30"/>
      <c r="AE50" s="51"/>
      <c r="AF50" s="31"/>
      <c r="AG50" s="31"/>
      <c r="AH50" s="31"/>
      <c r="AI50" s="30"/>
      <c r="AJ50" s="48"/>
      <c r="AK50" s="31"/>
      <c r="AL50" s="31"/>
      <c r="AM50" s="31"/>
      <c r="AN50" s="30"/>
      <c r="AO50" s="48"/>
      <c r="AP50" s="77"/>
      <c r="AQ50" s="77"/>
      <c r="AR50" s="77"/>
      <c r="AS50" s="73"/>
      <c r="AT50" s="69"/>
      <c r="AU50" s="51"/>
      <c r="AV50" s="51"/>
      <c r="AW50" s="51"/>
      <c r="AX50" s="51"/>
      <c r="AY50" s="51"/>
      <c r="AZ50" s="51"/>
      <c r="BA50" s="51"/>
      <c r="BB50" s="51"/>
      <c r="BC50" s="51"/>
      <c r="BD50" s="51"/>
      <c r="BE50" s="51"/>
      <c r="BF50" s="51"/>
      <c r="BG50" s="51"/>
      <c r="BH50" s="51"/>
      <c r="BI50" s="51"/>
      <c r="BJ50" s="51"/>
      <c r="BK50" s="51"/>
      <c r="BL50" s="51"/>
      <c r="BM50" s="51"/>
      <c r="BN50" s="51"/>
    </row>
    <row r="51" spans="1:66" ht="15" x14ac:dyDescent="0.25">
      <c r="A51" s="69"/>
      <c r="B51" s="69"/>
      <c r="C51" s="69"/>
      <c r="D51" s="69"/>
      <c r="E51" s="23"/>
      <c r="F51" s="69"/>
      <c r="G51" s="34"/>
      <c r="H51" s="34"/>
      <c r="I51" s="34"/>
      <c r="J51" s="35"/>
      <c r="K51" s="69"/>
      <c r="L51" s="34"/>
      <c r="M51" s="34"/>
      <c r="N51" s="34"/>
      <c r="O51" s="35"/>
      <c r="P51" s="69"/>
      <c r="Q51" s="34"/>
      <c r="R51" s="34"/>
      <c r="S51" s="34"/>
      <c r="T51" s="35"/>
      <c r="U51" s="69"/>
      <c r="V51" s="29"/>
      <c r="W51" s="29"/>
      <c r="X51" s="29"/>
      <c r="Y51" s="29"/>
      <c r="Z51" s="69"/>
      <c r="AA51" s="30"/>
      <c r="AB51" s="30"/>
      <c r="AC51" s="30"/>
      <c r="AD51" s="30"/>
      <c r="AE51" s="51"/>
      <c r="AF51" s="31"/>
      <c r="AG51" s="31"/>
      <c r="AH51" s="31"/>
      <c r="AI51" s="32"/>
      <c r="AJ51" s="48"/>
      <c r="AK51" s="31"/>
      <c r="AL51" s="31"/>
      <c r="AM51" s="31"/>
      <c r="AN51" s="30"/>
      <c r="AO51" s="48"/>
      <c r="AP51" s="77"/>
      <c r="AQ51" s="77"/>
      <c r="AR51" s="77"/>
      <c r="AS51" s="86"/>
      <c r="AT51" s="69"/>
      <c r="AU51" s="51"/>
      <c r="AV51" s="51"/>
      <c r="AW51" s="51"/>
      <c r="AX51" s="51"/>
      <c r="AY51" s="51"/>
      <c r="AZ51" s="51"/>
      <c r="BA51" s="51"/>
      <c r="BB51" s="51"/>
      <c r="BC51" s="51"/>
      <c r="BD51" s="51"/>
      <c r="BE51" s="51"/>
      <c r="BF51" s="51"/>
      <c r="BG51" s="51"/>
      <c r="BH51" s="51"/>
      <c r="BI51" s="51"/>
      <c r="BJ51" s="51"/>
      <c r="BK51" s="51"/>
      <c r="BL51" s="51"/>
      <c r="BM51" s="51"/>
      <c r="BN51" s="51"/>
    </row>
    <row r="52" spans="1:66" ht="15" x14ac:dyDescent="0.25">
      <c r="A52" s="69"/>
      <c r="B52" s="69"/>
      <c r="C52" s="69"/>
      <c r="D52" s="69"/>
      <c r="E52" s="23"/>
      <c r="F52" s="69"/>
      <c r="G52" s="34"/>
      <c r="H52" s="34"/>
      <c r="I52" s="34"/>
      <c r="J52" s="35"/>
      <c r="K52" s="69"/>
      <c r="L52" s="34"/>
      <c r="M52" s="34"/>
      <c r="N52" s="34"/>
      <c r="O52" s="35"/>
      <c r="P52" s="69"/>
      <c r="Q52" s="34"/>
      <c r="R52" s="34"/>
      <c r="S52" s="34"/>
      <c r="T52" s="35"/>
      <c r="U52" s="69"/>
      <c r="V52" s="29"/>
      <c r="W52" s="29"/>
      <c r="X52" s="29"/>
      <c r="Y52" s="29"/>
      <c r="Z52" s="69"/>
      <c r="AA52" s="30"/>
      <c r="AB52" s="30"/>
      <c r="AC52" s="30"/>
      <c r="AD52" s="32"/>
      <c r="AE52" s="51"/>
      <c r="AF52" s="31"/>
      <c r="AG52" s="31"/>
      <c r="AH52" s="31"/>
      <c r="AI52" s="32"/>
      <c r="AJ52" s="48"/>
      <c r="AK52" s="30"/>
      <c r="AL52" s="30"/>
      <c r="AM52" s="31"/>
      <c r="AN52" s="32"/>
      <c r="AO52" s="48"/>
      <c r="AP52" s="77"/>
      <c r="AQ52" s="77"/>
      <c r="AR52" s="77"/>
      <c r="AS52" s="86"/>
      <c r="AT52" s="69"/>
      <c r="AU52" s="51"/>
      <c r="AV52" s="51"/>
      <c r="AW52" s="51"/>
      <c r="AX52" s="51"/>
      <c r="AY52" s="51"/>
      <c r="AZ52" s="51"/>
      <c r="BA52" s="51"/>
      <c r="BB52" s="51"/>
      <c r="BC52" s="51"/>
      <c r="BD52" s="51"/>
      <c r="BE52" s="51"/>
      <c r="BF52" s="51"/>
      <c r="BG52" s="51"/>
      <c r="BH52" s="51"/>
      <c r="BI52" s="51"/>
      <c r="BJ52" s="51"/>
      <c r="BK52" s="51"/>
      <c r="BL52" s="51"/>
      <c r="BM52" s="51"/>
      <c r="BN52" s="51"/>
    </row>
    <row r="53" spans="1:66" ht="15" x14ac:dyDescent="0.25">
      <c r="A53" s="69"/>
      <c r="B53" s="69"/>
      <c r="C53" s="69"/>
      <c r="D53" s="69"/>
      <c r="E53" s="23"/>
      <c r="F53" s="69"/>
      <c r="G53" s="34"/>
      <c r="H53" s="34"/>
      <c r="I53" s="34"/>
      <c r="J53" s="35"/>
      <c r="K53" s="69"/>
      <c r="L53" s="34"/>
      <c r="M53" s="34"/>
      <c r="N53" s="34"/>
      <c r="O53" s="35"/>
      <c r="P53" s="69"/>
      <c r="Q53" s="34"/>
      <c r="R53" s="34"/>
      <c r="S53" s="34"/>
      <c r="T53" s="35"/>
      <c r="U53" s="69"/>
      <c r="V53" s="29"/>
      <c r="W53" s="29"/>
      <c r="X53" s="29"/>
      <c r="Y53" s="29"/>
      <c r="Z53" s="69"/>
      <c r="AA53" s="30"/>
      <c r="AB53" s="30"/>
      <c r="AC53" s="30"/>
      <c r="AD53" s="30"/>
      <c r="AE53" s="51"/>
      <c r="AF53" s="31"/>
      <c r="AG53" s="31"/>
      <c r="AH53" s="31"/>
      <c r="AI53" s="30"/>
      <c r="AJ53" s="48"/>
      <c r="AK53" s="31"/>
      <c r="AL53" s="31"/>
      <c r="AM53" s="31"/>
      <c r="AN53" s="30"/>
      <c r="AO53" s="48"/>
      <c r="AP53" s="77"/>
      <c r="AQ53" s="77"/>
      <c r="AR53" s="77"/>
      <c r="AS53" s="73"/>
      <c r="AT53" s="69"/>
      <c r="AU53" s="51"/>
      <c r="AV53" s="51"/>
      <c r="AW53" s="51"/>
      <c r="AX53" s="51"/>
      <c r="AY53" s="51"/>
      <c r="AZ53" s="51"/>
      <c r="BA53" s="51"/>
      <c r="BB53" s="51"/>
      <c r="BC53" s="51"/>
      <c r="BD53" s="51"/>
      <c r="BE53" s="51"/>
      <c r="BF53" s="51"/>
      <c r="BG53" s="51"/>
      <c r="BH53" s="51"/>
      <c r="BI53" s="51"/>
      <c r="BJ53" s="51"/>
      <c r="BK53" s="51"/>
      <c r="BL53" s="51"/>
      <c r="BM53" s="51"/>
      <c r="BN53" s="51"/>
    </row>
    <row r="54" spans="1:66" ht="15" x14ac:dyDescent="0.25">
      <c r="A54" s="69"/>
      <c r="B54" s="69"/>
      <c r="C54" s="69"/>
      <c r="D54" s="69"/>
      <c r="E54" s="23"/>
      <c r="F54" s="69"/>
      <c r="G54" s="34"/>
      <c r="H54" s="34"/>
      <c r="I54" s="34"/>
      <c r="J54" s="35"/>
      <c r="K54" s="69"/>
      <c r="L54" s="34"/>
      <c r="M54" s="34"/>
      <c r="N54" s="34"/>
      <c r="O54" s="35"/>
      <c r="P54" s="69"/>
      <c r="Q54" s="34"/>
      <c r="R54" s="34"/>
      <c r="S54" s="34"/>
      <c r="T54" s="35"/>
      <c r="U54" s="69"/>
      <c r="V54" s="29"/>
      <c r="W54" s="29"/>
      <c r="X54" s="29"/>
      <c r="Y54" s="33"/>
      <c r="Z54" s="69"/>
      <c r="AA54" s="30"/>
      <c r="AB54" s="30"/>
      <c r="AC54" s="30"/>
      <c r="AD54" s="32"/>
      <c r="AE54" s="51"/>
      <c r="AF54" s="30"/>
      <c r="AG54" s="30"/>
      <c r="AH54" s="30"/>
      <c r="AI54" s="30"/>
      <c r="AJ54" s="48"/>
      <c r="AK54" s="31"/>
      <c r="AL54" s="31"/>
      <c r="AM54" s="31"/>
      <c r="AN54" s="30"/>
      <c r="AO54" s="48"/>
      <c r="AP54" s="77"/>
      <c r="AQ54" s="77"/>
      <c r="AR54" s="77"/>
      <c r="AS54" s="73"/>
      <c r="AT54" s="69"/>
      <c r="AU54" s="51"/>
      <c r="AV54" s="51"/>
      <c r="AW54" s="51"/>
      <c r="AX54" s="51"/>
      <c r="AY54" s="51"/>
      <c r="AZ54" s="51"/>
      <c r="BA54" s="51"/>
      <c r="BB54" s="51"/>
      <c r="BC54" s="51"/>
      <c r="BD54" s="51"/>
      <c r="BE54" s="51"/>
      <c r="BF54" s="51"/>
      <c r="BG54" s="51"/>
      <c r="BH54" s="51"/>
      <c r="BI54" s="51"/>
      <c r="BJ54" s="51"/>
      <c r="BK54" s="51"/>
      <c r="BL54" s="51"/>
      <c r="BM54" s="51"/>
      <c r="BN54" s="51"/>
    </row>
    <row r="55" spans="1:66" ht="15" x14ac:dyDescent="0.25">
      <c r="A55" s="69"/>
      <c r="B55" s="69"/>
      <c r="C55" s="69"/>
      <c r="D55" s="69"/>
      <c r="E55" s="23"/>
      <c r="F55" s="69"/>
      <c r="G55" s="34"/>
      <c r="H55" s="34"/>
      <c r="I55" s="34"/>
      <c r="J55" s="35"/>
      <c r="K55" s="69"/>
      <c r="L55" s="34"/>
      <c r="M55" s="34"/>
      <c r="N55" s="34"/>
      <c r="O55" s="35"/>
      <c r="P55" s="69"/>
      <c r="Q55" s="34"/>
      <c r="R55" s="34"/>
      <c r="S55" s="34"/>
      <c r="T55" s="35"/>
      <c r="U55" s="69"/>
      <c r="V55" s="29"/>
      <c r="W55" s="29"/>
      <c r="X55" s="29"/>
      <c r="Y55" s="29"/>
      <c r="Z55" s="69"/>
      <c r="AA55" s="30"/>
      <c r="AB55" s="30"/>
      <c r="AC55" s="30"/>
      <c r="AD55" s="30"/>
      <c r="AE55" s="51"/>
      <c r="AF55" s="31"/>
      <c r="AG55" s="31"/>
      <c r="AH55" s="31"/>
      <c r="AI55" s="32"/>
      <c r="AJ55" s="48"/>
      <c r="AK55" s="31"/>
      <c r="AL55" s="31"/>
      <c r="AM55" s="31"/>
      <c r="AN55" s="30"/>
      <c r="AO55" s="48"/>
      <c r="AP55" s="77"/>
      <c r="AQ55" s="77"/>
      <c r="AR55" s="77"/>
      <c r="AS55" s="73"/>
      <c r="AT55" s="69"/>
      <c r="AU55" s="51"/>
      <c r="AV55" s="51"/>
      <c r="AW55" s="51"/>
      <c r="AX55" s="51"/>
      <c r="AY55" s="51"/>
      <c r="AZ55" s="51"/>
      <c r="BA55" s="51"/>
      <c r="BB55" s="51"/>
      <c r="BC55" s="51"/>
      <c r="BD55" s="51"/>
      <c r="BE55" s="51"/>
      <c r="BF55" s="51"/>
      <c r="BG55" s="51"/>
      <c r="BH55" s="51"/>
      <c r="BI55" s="51"/>
      <c r="BJ55" s="51"/>
      <c r="BK55" s="51"/>
      <c r="BL55" s="51"/>
      <c r="BM55" s="51"/>
      <c r="BN55" s="51"/>
    </row>
    <row r="56" spans="1:66" ht="15" x14ac:dyDescent="0.25">
      <c r="A56" s="69"/>
      <c r="B56" s="69"/>
      <c r="C56" s="69"/>
      <c r="D56" s="69"/>
      <c r="E56" s="23"/>
      <c r="F56" s="69"/>
      <c r="G56" s="34"/>
      <c r="H56" s="34"/>
      <c r="I56" s="34"/>
      <c r="J56" s="35"/>
      <c r="K56" s="69"/>
      <c r="L56" s="34"/>
      <c r="M56" s="34"/>
      <c r="N56" s="34"/>
      <c r="O56" s="35"/>
      <c r="P56" s="69"/>
      <c r="Q56" s="34"/>
      <c r="R56" s="34"/>
      <c r="S56" s="34"/>
      <c r="T56" s="35"/>
      <c r="U56" s="69"/>
      <c r="V56" s="29"/>
      <c r="W56" s="29"/>
      <c r="X56" s="29"/>
      <c r="Y56" s="29"/>
      <c r="Z56" s="69"/>
      <c r="AA56" s="30"/>
      <c r="AB56" s="30"/>
      <c r="AC56" s="30"/>
      <c r="AD56" s="30"/>
      <c r="AE56" s="51"/>
      <c r="AF56" s="31"/>
      <c r="AG56" s="31"/>
      <c r="AH56" s="31"/>
      <c r="AI56" s="30"/>
      <c r="AJ56" s="48"/>
      <c r="AK56" s="31"/>
      <c r="AL56" s="31"/>
      <c r="AM56" s="31"/>
      <c r="AN56" s="30"/>
      <c r="AO56" s="48"/>
      <c r="AP56" s="77"/>
      <c r="AQ56" s="77"/>
      <c r="AR56" s="77"/>
      <c r="AS56" s="73"/>
      <c r="AT56" s="69"/>
      <c r="AU56" s="51"/>
      <c r="AV56" s="51"/>
      <c r="AW56" s="51"/>
      <c r="AX56" s="51"/>
      <c r="AY56" s="51"/>
      <c r="AZ56" s="51"/>
      <c r="BA56" s="51"/>
      <c r="BB56" s="51"/>
      <c r="BC56" s="51"/>
      <c r="BD56" s="51"/>
      <c r="BE56" s="51"/>
      <c r="BF56" s="51"/>
      <c r="BG56" s="51"/>
      <c r="BH56" s="51"/>
      <c r="BI56" s="51"/>
      <c r="BJ56" s="51"/>
      <c r="BK56" s="51"/>
      <c r="BL56" s="51"/>
      <c r="BM56" s="51"/>
      <c r="BN56" s="51"/>
    </row>
    <row r="57" spans="1:66" ht="15" x14ac:dyDescent="0.25">
      <c r="A57" s="69"/>
      <c r="B57" s="69"/>
      <c r="C57" s="69"/>
      <c r="D57" s="69"/>
      <c r="E57" s="23"/>
      <c r="F57" s="69"/>
      <c r="G57" s="34"/>
      <c r="H57" s="34"/>
      <c r="I57" s="34"/>
      <c r="J57" s="35"/>
      <c r="K57" s="69"/>
      <c r="L57" s="34"/>
      <c r="M57" s="34"/>
      <c r="N57" s="34"/>
      <c r="O57" s="35"/>
      <c r="P57" s="69"/>
      <c r="Q57" s="34"/>
      <c r="R57" s="34"/>
      <c r="S57" s="34"/>
      <c r="T57" s="35"/>
      <c r="U57" s="69"/>
      <c r="V57" s="29"/>
      <c r="W57" s="29"/>
      <c r="X57" s="29"/>
      <c r="Y57" s="29"/>
      <c r="Z57" s="69"/>
      <c r="AA57" s="30"/>
      <c r="AB57" s="30"/>
      <c r="AC57" s="30"/>
      <c r="AD57" s="30"/>
      <c r="AE57" s="51"/>
      <c r="AF57" s="31"/>
      <c r="AG57" s="31"/>
      <c r="AH57" s="31"/>
      <c r="AI57" s="32"/>
      <c r="AJ57" s="48"/>
      <c r="AK57" s="31"/>
      <c r="AL57" s="31"/>
      <c r="AM57" s="31"/>
      <c r="AN57" s="30"/>
      <c r="AO57" s="48"/>
      <c r="AP57" s="77"/>
      <c r="AQ57" s="77"/>
      <c r="AR57" s="77"/>
      <c r="AS57" s="73"/>
      <c r="AT57" s="69"/>
      <c r="AU57" s="51"/>
      <c r="AV57" s="51"/>
      <c r="AW57" s="51"/>
      <c r="AX57" s="51"/>
      <c r="AY57" s="51"/>
      <c r="AZ57" s="51"/>
      <c r="BA57" s="51"/>
      <c r="BB57" s="51"/>
      <c r="BC57" s="51"/>
      <c r="BD57" s="51"/>
      <c r="BE57" s="51"/>
      <c r="BF57" s="51"/>
      <c r="BG57" s="51"/>
      <c r="BH57" s="51"/>
      <c r="BI57" s="51"/>
      <c r="BJ57" s="51"/>
      <c r="BK57" s="51"/>
      <c r="BL57" s="51"/>
      <c r="BM57" s="51"/>
      <c r="BN57" s="51"/>
    </row>
    <row r="58" spans="1:66" ht="15" x14ac:dyDescent="0.25">
      <c r="A58" s="69"/>
      <c r="B58" s="69"/>
      <c r="C58" s="69"/>
      <c r="D58" s="69"/>
      <c r="E58" s="23"/>
      <c r="F58" s="69"/>
      <c r="G58" s="34"/>
      <c r="H58" s="34"/>
      <c r="I58" s="34"/>
      <c r="J58" s="35"/>
      <c r="K58" s="69"/>
      <c r="L58" s="34"/>
      <c r="M58" s="34"/>
      <c r="N58" s="34"/>
      <c r="O58" s="35"/>
      <c r="P58" s="69"/>
      <c r="Q58" s="34"/>
      <c r="R58" s="34"/>
      <c r="S58" s="34"/>
      <c r="T58" s="35"/>
      <c r="U58" s="69"/>
      <c r="V58" s="29"/>
      <c r="W58" s="29"/>
      <c r="X58" s="29"/>
      <c r="Y58" s="29"/>
      <c r="Z58" s="69"/>
      <c r="AA58" s="30"/>
      <c r="AB58" s="30"/>
      <c r="AC58" s="30"/>
      <c r="AD58" s="30"/>
      <c r="AE58" s="51"/>
      <c r="AF58" s="31"/>
      <c r="AG58" s="31"/>
      <c r="AH58" s="31"/>
      <c r="AI58" s="30"/>
      <c r="AJ58" s="48"/>
      <c r="AK58" s="31"/>
      <c r="AL58" s="31"/>
      <c r="AM58" s="31"/>
      <c r="AN58" s="30"/>
      <c r="AO58" s="48"/>
      <c r="AP58" s="77"/>
      <c r="AQ58" s="77"/>
      <c r="AR58" s="77"/>
      <c r="AS58" s="73"/>
      <c r="AT58" s="69"/>
      <c r="AU58" s="51"/>
      <c r="AV58" s="51"/>
      <c r="AW58" s="51"/>
      <c r="AX58" s="51"/>
      <c r="AY58" s="51"/>
      <c r="AZ58" s="51"/>
      <c r="BA58" s="51"/>
      <c r="BB58" s="51"/>
      <c r="BC58" s="51"/>
      <c r="BD58" s="51"/>
      <c r="BE58" s="51"/>
      <c r="BF58" s="51"/>
      <c r="BG58" s="51"/>
      <c r="BH58" s="51"/>
      <c r="BI58" s="51"/>
      <c r="BJ58" s="51"/>
      <c r="BK58" s="51"/>
      <c r="BL58" s="51"/>
      <c r="BM58" s="51"/>
      <c r="BN58" s="51"/>
    </row>
    <row r="59" spans="1:66" ht="15" x14ac:dyDescent="0.25">
      <c r="A59" s="69"/>
      <c r="B59" s="69"/>
      <c r="C59" s="69"/>
      <c r="D59" s="69"/>
      <c r="E59" s="23"/>
      <c r="F59" s="69"/>
      <c r="G59" s="34"/>
      <c r="H59" s="34"/>
      <c r="I59" s="34"/>
      <c r="J59" s="35"/>
      <c r="K59" s="69"/>
      <c r="L59" s="34"/>
      <c r="M59" s="34"/>
      <c r="N59" s="34"/>
      <c r="O59" s="35"/>
      <c r="P59" s="69"/>
      <c r="Q59" s="34"/>
      <c r="R59" s="34"/>
      <c r="S59" s="34"/>
      <c r="T59" s="35"/>
      <c r="U59" s="69"/>
      <c r="V59" s="29"/>
      <c r="W59" s="29"/>
      <c r="X59" s="29"/>
      <c r="Y59" s="29"/>
      <c r="Z59" s="69"/>
      <c r="AA59" s="30"/>
      <c r="AB59" s="30"/>
      <c r="AC59" s="30"/>
      <c r="AD59" s="30"/>
      <c r="AE59" s="51"/>
      <c r="AF59" s="31"/>
      <c r="AG59" s="31"/>
      <c r="AH59" s="31"/>
      <c r="AI59" s="30"/>
      <c r="AJ59" s="48"/>
      <c r="AK59" s="31"/>
      <c r="AL59" s="31"/>
      <c r="AM59" s="31"/>
      <c r="AN59" s="30"/>
      <c r="AO59" s="48"/>
      <c r="AP59" s="77"/>
      <c r="AQ59" s="77"/>
      <c r="AR59" s="77"/>
      <c r="AS59" s="73"/>
      <c r="AT59" s="69"/>
      <c r="AU59" s="51"/>
      <c r="AV59" s="51"/>
      <c r="AW59" s="51"/>
      <c r="AX59" s="51"/>
      <c r="AY59" s="51"/>
      <c r="AZ59" s="51"/>
      <c r="BA59" s="51"/>
      <c r="BB59" s="51"/>
      <c r="BC59" s="51"/>
      <c r="BD59" s="51"/>
      <c r="BE59" s="51"/>
      <c r="BF59" s="51"/>
      <c r="BG59" s="51"/>
      <c r="BH59" s="51"/>
      <c r="BI59" s="51"/>
      <c r="BJ59" s="51"/>
      <c r="BK59" s="51"/>
      <c r="BL59" s="51"/>
      <c r="BM59" s="51"/>
      <c r="BN59" s="51"/>
    </row>
    <row r="60" spans="1:66" ht="15" x14ac:dyDescent="0.25">
      <c r="A60" s="69"/>
      <c r="B60" s="69"/>
      <c r="C60" s="69"/>
      <c r="D60" s="69"/>
      <c r="E60" s="23"/>
      <c r="F60" s="69"/>
      <c r="G60" s="34"/>
      <c r="H60" s="34"/>
      <c r="I60" s="34"/>
      <c r="J60" s="35"/>
      <c r="K60" s="69"/>
      <c r="L60" s="34"/>
      <c r="M60" s="34"/>
      <c r="N60" s="34"/>
      <c r="O60" s="35"/>
      <c r="P60" s="69"/>
      <c r="Q60" s="34"/>
      <c r="R60" s="34"/>
      <c r="S60" s="34"/>
      <c r="T60" s="35"/>
      <c r="U60" s="69"/>
      <c r="V60" s="29"/>
      <c r="W60" s="29"/>
      <c r="X60" s="29"/>
      <c r="Y60" s="29"/>
      <c r="Z60" s="69"/>
      <c r="AA60" s="30"/>
      <c r="AB60" s="30"/>
      <c r="AC60" s="30"/>
      <c r="AD60" s="30"/>
      <c r="AE60" s="51"/>
      <c r="AF60" s="31"/>
      <c r="AG60" s="31"/>
      <c r="AH60" s="31"/>
      <c r="AI60" s="30"/>
      <c r="AJ60" s="48"/>
      <c r="AK60" s="31"/>
      <c r="AL60" s="31"/>
      <c r="AM60" s="31"/>
      <c r="AN60" s="30"/>
      <c r="AO60" s="48"/>
      <c r="AP60" s="77"/>
      <c r="AQ60" s="77"/>
      <c r="AR60" s="77"/>
      <c r="AS60" s="73"/>
      <c r="AT60" s="69"/>
      <c r="AU60" s="51"/>
      <c r="AV60" s="51"/>
      <c r="AW60" s="51"/>
      <c r="AX60" s="51"/>
      <c r="AY60" s="51"/>
      <c r="AZ60" s="51"/>
      <c r="BA60" s="51"/>
      <c r="BB60" s="51"/>
      <c r="BC60" s="51"/>
      <c r="BD60" s="51"/>
      <c r="BE60" s="51"/>
      <c r="BF60" s="51"/>
      <c r="BG60" s="51"/>
      <c r="BH60" s="51"/>
      <c r="BI60" s="51"/>
      <c r="BJ60" s="51"/>
      <c r="BK60" s="51"/>
      <c r="BL60" s="51"/>
      <c r="BM60" s="51"/>
      <c r="BN60" s="51"/>
    </row>
    <row r="61" spans="1:66" ht="15" x14ac:dyDescent="0.25">
      <c r="A61" s="69"/>
      <c r="B61" s="69"/>
      <c r="C61" s="69"/>
      <c r="D61" s="69"/>
      <c r="E61" s="23"/>
      <c r="F61" s="69"/>
      <c r="G61" s="34"/>
      <c r="H61" s="34"/>
      <c r="I61" s="34"/>
      <c r="J61" s="35"/>
      <c r="K61" s="69"/>
      <c r="L61" s="34"/>
      <c r="M61" s="34"/>
      <c r="N61" s="34"/>
      <c r="O61" s="35"/>
      <c r="P61" s="69"/>
      <c r="Q61" s="34"/>
      <c r="R61" s="34"/>
      <c r="S61" s="34"/>
      <c r="T61" s="35"/>
      <c r="U61" s="69"/>
      <c r="V61" s="29"/>
      <c r="W61" s="29"/>
      <c r="X61" s="29"/>
      <c r="Y61" s="29"/>
      <c r="Z61" s="69"/>
      <c r="AA61" s="30"/>
      <c r="AB61" s="30"/>
      <c r="AC61" s="30"/>
      <c r="AD61" s="30"/>
      <c r="AE61" s="51"/>
      <c r="AF61" s="31"/>
      <c r="AG61" s="31"/>
      <c r="AH61" s="31"/>
      <c r="AI61" s="32"/>
      <c r="AJ61" s="48"/>
      <c r="AK61" s="31"/>
      <c r="AL61" s="31"/>
      <c r="AM61" s="31"/>
      <c r="AN61" s="30"/>
      <c r="AO61" s="48"/>
      <c r="AP61" s="77"/>
      <c r="AQ61" s="77"/>
      <c r="AR61" s="77"/>
      <c r="AS61" s="73"/>
      <c r="AT61" s="69"/>
      <c r="AU61" s="51"/>
      <c r="AV61" s="51"/>
      <c r="AW61" s="51"/>
      <c r="AX61" s="51"/>
      <c r="AY61" s="51"/>
      <c r="AZ61" s="51"/>
      <c r="BA61" s="51"/>
      <c r="BB61" s="51"/>
      <c r="BC61" s="51"/>
      <c r="BD61" s="51"/>
      <c r="BE61" s="51"/>
      <c r="BF61" s="51"/>
      <c r="BG61" s="51"/>
      <c r="BH61" s="51"/>
      <c r="BI61" s="51"/>
      <c r="BJ61" s="51"/>
      <c r="BK61" s="51"/>
      <c r="BL61" s="51"/>
      <c r="BM61" s="51"/>
      <c r="BN61" s="51"/>
    </row>
    <row r="62" spans="1:66" ht="15" x14ac:dyDescent="0.25">
      <c r="A62" s="69"/>
      <c r="B62" s="69"/>
      <c r="C62" s="69"/>
      <c r="D62" s="69"/>
      <c r="E62" s="23"/>
      <c r="F62" s="69"/>
      <c r="G62" s="34"/>
      <c r="H62" s="34"/>
      <c r="I62" s="34"/>
      <c r="J62" s="35"/>
      <c r="K62" s="69"/>
      <c r="L62" s="34"/>
      <c r="M62" s="34"/>
      <c r="N62" s="34"/>
      <c r="O62" s="35"/>
      <c r="P62" s="69"/>
      <c r="Q62" s="34"/>
      <c r="R62" s="34"/>
      <c r="S62" s="34"/>
      <c r="T62" s="35"/>
      <c r="U62" s="69"/>
      <c r="V62" s="29"/>
      <c r="W62" s="29"/>
      <c r="X62" s="29"/>
      <c r="Y62" s="29"/>
      <c r="Z62" s="69"/>
      <c r="AA62" s="30"/>
      <c r="AB62" s="30"/>
      <c r="AC62" s="30"/>
      <c r="AD62" s="30"/>
      <c r="AE62" s="51"/>
      <c r="AF62" s="31"/>
      <c r="AG62" s="31"/>
      <c r="AH62" s="31"/>
      <c r="AI62" s="32"/>
      <c r="AJ62" s="48"/>
      <c r="AK62" s="31"/>
      <c r="AL62" s="31"/>
      <c r="AM62" s="31"/>
      <c r="AN62" s="30"/>
      <c r="AO62" s="48"/>
      <c r="AP62" s="77"/>
      <c r="AQ62" s="77"/>
      <c r="AR62" s="77"/>
      <c r="AS62" s="73"/>
      <c r="AT62" s="69"/>
      <c r="AU62" s="51"/>
      <c r="AV62" s="51"/>
      <c r="AW62" s="51"/>
      <c r="AX62" s="51"/>
      <c r="AY62" s="51"/>
      <c r="AZ62" s="51"/>
      <c r="BA62" s="51"/>
      <c r="BB62" s="51"/>
      <c r="BC62" s="51"/>
      <c r="BD62" s="51"/>
      <c r="BE62" s="51"/>
      <c r="BF62" s="51"/>
      <c r="BG62" s="51"/>
      <c r="BH62" s="51"/>
      <c r="BI62" s="51"/>
      <c r="BJ62" s="51"/>
      <c r="BK62" s="51"/>
      <c r="BL62" s="51"/>
      <c r="BM62" s="51"/>
      <c r="BN62" s="51"/>
    </row>
    <row r="63" spans="1:66" ht="15" x14ac:dyDescent="0.25">
      <c r="A63" s="69"/>
      <c r="B63" s="69"/>
      <c r="C63" s="69"/>
      <c r="D63" s="69"/>
      <c r="E63" s="23"/>
      <c r="F63" s="69"/>
      <c r="G63" s="34"/>
      <c r="H63" s="34"/>
      <c r="I63" s="34"/>
      <c r="J63" s="35"/>
      <c r="K63" s="69"/>
      <c r="L63" s="34"/>
      <c r="M63" s="34"/>
      <c r="N63" s="34"/>
      <c r="O63" s="35"/>
      <c r="P63" s="69"/>
      <c r="Q63" s="34"/>
      <c r="R63" s="34"/>
      <c r="S63" s="34"/>
      <c r="T63" s="35"/>
      <c r="U63" s="69"/>
      <c r="V63" s="29"/>
      <c r="W63" s="29"/>
      <c r="X63" s="29"/>
      <c r="Y63" s="29"/>
      <c r="Z63" s="69"/>
      <c r="AA63" s="30"/>
      <c r="AB63" s="30"/>
      <c r="AC63" s="30"/>
      <c r="AD63" s="30"/>
      <c r="AE63" s="51"/>
      <c r="AF63" s="31"/>
      <c r="AG63" s="31"/>
      <c r="AH63" s="31"/>
      <c r="AI63" s="32"/>
      <c r="AJ63" s="48"/>
      <c r="AK63" s="31"/>
      <c r="AL63" s="31"/>
      <c r="AM63" s="31"/>
      <c r="AN63" s="30"/>
      <c r="AO63" s="48"/>
      <c r="AP63" s="77"/>
      <c r="AQ63" s="77"/>
      <c r="AR63" s="77"/>
      <c r="AS63" s="73"/>
      <c r="AT63" s="69"/>
      <c r="AU63" s="51"/>
      <c r="AV63" s="51"/>
      <c r="AW63" s="51"/>
      <c r="AX63" s="51"/>
      <c r="AY63" s="51"/>
      <c r="AZ63" s="51"/>
      <c r="BA63" s="51"/>
      <c r="BB63" s="51"/>
      <c r="BC63" s="51"/>
      <c r="BD63" s="51"/>
      <c r="BE63" s="51"/>
      <c r="BF63" s="51"/>
      <c r="BG63" s="51"/>
      <c r="BH63" s="51"/>
      <c r="BI63" s="51"/>
      <c r="BJ63" s="51"/>
      <c r="BK63" s="51"/>
      <c r="BL63" s="51"/>
      <c r="BM63" s="51"/>
      <c r="BN63" s="51"/>
    </row>
    <row r="64" spans="1:66" ht="15" x14ac:dyDescent="0.25">
      <c r="A64" s="69"/>
      <c r="B64" s="69"/>
      <c r="C64" s="69"/>
      <c r="D64" s="69"/>
      <c r="E64" s="23"/>
      <c r="F64" s="69"/>
      <c r="G64" s="34"/>
      <c r="H64" s="34"/>
      <c r="I64" s="34"/>
      <c r="J64" s="35"/>
      <c r="K64" s="69"/>
      <c r="L64" s="34"/>
      <c r="M64" s="34"/>
      <c r="N64" s="34"/>
      <c r="O64" s="35"/>
      <c r="P64" s="69"/>
      <c r="Q64" s="34"/>
      <c r="R64" s="34"/>
      <c r="S64" s="34"/>
      <c r="T64" s="35"/>
      <c r="U64" s="69"/>
      <c r="V64" s="29"/>
      <c r="W64" s="29"/>
      <c r="X64" s="29"/>
      <c r="Y64" s="29"/>
      <c r="Z64" s="69"/>
      <c r="AA64" s="30"/>
      <c r="AB64" s="30"/>
      <c r="AC64" s="30"/>
      <c r="AD64" s="30"/>
      <c r="AE64" s="51"/>
      <c r="AF64" s="31"/>
      <c r="AG64" s="31"/>
      <c r="AH64" s="31"/>
      <c r="AI64" s="32"/>
      <c r="AJ64" s="48"/>
      <c r="AK64" s="31"/>
      <c r="AL64" s="31"/>
      <c r="AM64" s="31"/>
      <c r="AN64" s="30"/>
      <c r="AO64" s="48"/>
      <c r="AP64" s="77"/>
      <c r="AQ64" s="77"/>
      <c r="AR64" s="77"/>
      <c r="AS64" s="73"/>
      <c r="AT64" s="69"/>
      <c r="AU64" s="51"/>
      <c r="AV64" s="51"/>
      <c r="AW64" s="51"/>
      <c r="AX64" s="51"/>
      <c r="AY64" s="51"/>
      <c r="AZ64" s="51"/>
      <c r="BA64" s="51"/>
      <c r="BB64" s="51"/>
      <c r="BC64" s="51"/>
      <c r="BD64" s="51"/>
      <c r="BE64" s="51"/>
      <c r="BF64" s="51"/>
      <c r="BG64" s="51"/>
      <c r="BH64" s="51"/>
      <c r="BI64" s="51"/>
      <c r="BJ64" s="51"/>
      <c r="BK64" s="51"/>
      <c r="BL64" s="51"/>
      <c r="BM64" s="51"/>
      <c r="BN64" s="51"/>
    </row>
    <row r="65" spans="1:66" ht="15" x14ac:dyDescent="0.25">
      <c r="A65" s="69"/>
      <c r="B65" s="69"/>
      <c r="C65" s="69"/>
      <c r="D65" s="69"/>
      <c r="E65" s="23"/>
      <c r="F65" s="69"/>
      <c r="G65" s="34"/>
      <c r="H65" s="34"/>
      <c r="I65" s="34"/>
      <c r="J65" s="36"/>
      <c r="K65" s="69"/>
      <c r="L65" s="34"/>
      <c r="M65" s="34"/>
      <c r="N65" s="34"/>
      <c r="O65" s="36"/>
      <c r="P65" s="69"/>
      <c r="Q65" s="34"/>
      <c r="R65" s="34"/>
      <c r="S65" s="34"/>
      <c r="T65" s="36"/>
      <c r="U65" s="69"/>
      <c r="V65" s="29"/>
      <c r="W65" s="29"/>
      <c r="X65" s="29"/>
      <c r="Y65" s="29"/>
      <c r="Z65" s="69"/>
      <c r="AA65" s="30"/>
      <c r="AB65" s="30"/>
      <c r="AC65" s="30"/>
      <c r="AD65" s="30"/>
      <c r="AE65" s="51"/>
      <c r="AF65" s="31"/>
      <c r="AG65" s="31"/>
      <c r="AH65" s="31"/>
      <c r="AI65" s="30"/>
      <c r="AJ65" s="48"/>
      <c r="AK65" s="31"/>
      <c r="AL65" s="31"/>
      <c r="AM65" s="31"/>
      <c r="AN65" s="30"/>
      <c r="AO65" s="48"/>
      <c r="AP65" s="77"/>
      <c r="AQ65" s="77"/>
      <c r="AR65" s="77"/>
      <c r="AS65" s="86"/>
      <c r="AT65" s="69"/>
      <c r="AU65" s="51"/>
      <c r="AV65" s="51"/>
      <c r="AW65" s="51"/>
      <c r="AX65" s="51"/>
      <c r="AY65" s="51"/>
      <c r="AZ65" s="51"/>
      <c r="BA65" s="51"/>
      <c r="BB65" s="51"/>
      <c r="BC65" s="51"/>
      <c r="BD65" s="51"/>
      <c r="BE65" s="51"/>
      <c r="BF65" s="51"/>
      <c r="BG65" s="51"/>
      <c r="BH65" s="51"/>
      <c r="BI65" s="51"/>
      <c r="BJ65" s="51"/>
      <c r="BK65" s="51"/>
      <c r="BL65" s="51"/>
      <c r="BM65" s="51"/>
      <c r="BN65" s="51"/>
    </row>
    <row r="66" spans="1:66" s="53" customFormat="1" ht="15" x14ac:dyDescent="0.25">
      <c r="A66" s="69"/>
      <c r="B66" s="69"/>
      <c r="C66" s="69"/>
      <c r="D66" s="69"/>
      <c r="E66" s="23"/>
      <c r="F66" s="69"/>
      <c r="G66" s="34"/>
      <c r="H66" s="34"/>
      <c r="I66" s="34"/>
      <c r="J66" s="35"/>
      <c r="K66" s="69"/>
      <c r="L66" s="34"/>
      <c r="M66" s="34"/>
      <c r="N66" s="34"/>
      <c r="O66" s="35"/>
      <c r="P66" s="69"/>
      <c r="Q66" s="34"/>
      <c r="R66" s="34"/>
      <c r="S66" s="34"/>
      <c r="T66" s="35"/>
      <c r="U66" s="69"/>
      <c r="V66" s="29"/>
      <c r="W66" s="29"/>
      <c r="X66" s="29"/>
      <c r="Y66" s="29"/>
      <c r="Z66" s="69"/>
      <c r="AA66" s="30"/>
      <c r="AB66" s="30"/>
      <c r="AC66" s="30"/>
      <c r="AD66" s="30"/>
      <c r="AE66" s="51"/>
      <c r="AF66" s="31"/>
      <c r="AG66" s="31"/>
      <c r="AH66" s="31"/>
      <c r="AI66" s="30"/>
      <c r="AJ66" s="48"/>
      <c r="AK66" s="31"/>
      <c r="AL66" s="31"/>
      <c r="AM66" s="31"/>
      <c r="AN66" s="30"/>
      <c r="AO66" s="48"/>
      <c r="AP66" s="77"/>
      <c r="AQ66" s="77"/>
      <c r="AR66" s="77"/>
      <c r="AS66" s="73"/>
      <c r="AT66" s="69"/>
      <c r="AU66" s="52"/>
      <c r="AV66" s="52"/>
      <c r="AW66" s="52"/>
      <c r="AX66" s="52"/>
      <c r="AY66" s="52"/>
      <c r="AZ66" s="52"/>
      <c r="BA66" s="52"/>
      <c r="BB66" s="52"/>
      <c r="BC66" s="52"/>
      <c r="BD66" s="52"/>
      <c r="BE66" s="52"/>
      <c r="BF66" s="52"/>
      <c r="BG66" s="52"/>
      <c r="BH66" s="52"/>
      <c r="BI66" s="52"/>
      <c r="BJ66" s="52"/>
      <c r="BK66" s="52"/>
      <c r="BL66" s="52"/>
      <c r="BM66" s="52"/>
      <c r="BN66" s="52"/>
    </row>
    <row r="67" spans="1:66" s="53" customFormat="1" ht="15" x14ac:dyDescent="0.25">
      <c r="A67" s="69"/>
      <c r="B67" s="69"/>
      <c r="C67" s="69"/>
      <c r="D67" s="69"/>
      <c r="E67" s="23"/>
      <c r="F67" s="69"/>
      <c r="G67" s="34"/>
      <c r="H67" s="34"/>
      <c r="I67" s="34"/>
      <c r="J67" s="35"/>
      <c r="K67" s="69"/>
      <c r="L67" s="34"/>
      <c r="M67" s="34"/>
      <c r="N67" s="34"/>
      <c r="O67" s="35"/>
      <c r="P67" s="69"/>
      <c r="Q67" s="34"/>
      <c r="R67" s="34"/>
      <c r="S67" s="34"/>
      <c r="T67" s="35"/>
      <c r="U67" s="69"/>
      <c r="V67" s="29"/>
      <c r="W67" s="29"/>
      <c r="X67" s="29"/>
      <c r="Y67" s="29"/>
      <c r="Z67" s="69"/>
      <c r="AA67" s="30"/>
      <c r="AB67" s="30"/>
      <c r="AC67" s="30"/>
      <c r="AD67" s="30"/>
      <c r="AE67" s="51"/>
      <c r="AF67" s="31"/>
      <c r="AG67" s="31"/>
      <c r="AH67" s="31"/>
      <c r="AI67" s="30"/>
      <c r="AJ67" s="48"/>
      <c r="AK67" s="31"/>
      <c r="AL67" s="31"/>
      <c r="AM67" s="31"/>
      <c r="AN67" s="30"/>
      <c r="AO67" s="48"/>
      <c r="AP67" s="77"/>
      <c r="AQ67" s="77"/>
      <c r="AR67" s="77"/>
      <c r="AS67" s="86"/>
      <c r="AT67" s="69"/>
      <c r="AU67" s="52"/>
      <c r="AV67" s="52"/>
      <c r="AW67" s="52"/>
      <c r="AX67" s="52"/>
      <c r="AY67" s="52"/>
      <c r="AZ67" s="52"/>
      <c r="BA67" s="52"/>
      <c r="BB67" s="52"/>
      <c r="BC67" s="52"/>
      <c r="BD67" s="52"/>
      <c r="BE67" s="52"/>
      <c r="BF67" s="52"/>
      <c r="BG67" s="52"/>
      <c r="BH67" s="52"/>
      <c r="BI67" s="52"/>
      <c r="BJ67" s="52"/>
      <c r="BK67" s="52"/>
      <c r="BL67" s="52"/>
      <c r="BM67" s="52"/>
      <c r="BN67" s="52"/>
    </row>
    <row r="68" spans="1:66" x14ac:dyDescent="0.25">
      <c r="A68" s="69"/>
      <c r="B68" s="69"/>
      <c r="C68" s="69"/>
      <c r="D68" s="69"/>
      <c r="E68" s="23"/>
      <c r="F68" s="69"/>
      <c r="G68" s="34"/>
      <c r="H68" s="34"/>
      <c r="I68" s="34"/>
      <c r="J68" s="35"/>
      <c r="K68" s="69"/>
      <c r="L68" s="34"/>
      <c r="M68" s="34"/>
      <c r="N68" s="34"/>
      <c r="O68" s="35"/>
      <c r="P68" s="69"/>
      <c r="Q68" s="34"/>
      <c r="R68" s="34"/>
      <c r="S68" s="34"/>
      <c r="T68" s="35"/>
      <c r="U68" s="69"/>
      <c r="V68" s="34"/>
      <c r="W68" s="34"/>
      <c r="X68" s="34"/>
      <c r="Y68" s="34"/>
      <c r="Z68" s="69"/>
      <c r="AA68" s="34"/>
      <c r="AB68" s="34"/>
      <c r="AC68" s="34"/>
      <c r="AD68" s="34"/>
      <c r="AE68" s="69"/>
      <c r="AF68" s="51"/>
      <c r="AG68" s="51"/>
      <c r="AH68" s="51"/>
      <c r="AI68" s="51"/>
      <c r="AJ68" s="48"/>
      <c r="AK68" s="51"/>
      <c r="AL68" s="51"/>
      <c r="AM68" s="51"/>
      <c r="AN68" s="51"/>
      <c r="AO68" s="48"/>
      <c r="AP68" s="51"/>
      <c r="AQ68" s="51"/>
      <c r="AR68" s="51"/>
      <c r="AS68" s="23"/>
      <c r="AT68" s="69"/>
      <c r="AU68" s="51"/>
      <c r="AV68" s="51"/>
      <c r="AW68" s="51"/>
      <c r="AX68" s="51"/>
      <c r="AY68" s="51"/>
      <c r="AZ68" s="51"/>
      <c r="BA68" s="51"/>
      <c r="BB68" s="51"/>
      <c r="BC68" s="51"/>
      <c r="BD68" s="51"/>
      <c r="BE68" s="51"/>
      <c r="BF68" s="51"/>
      <c r="BG68" s="51"/>
      <c r="BH68" s="51"/>
      <c r="BI68" s="51"/>
      <c r="BJ68" s="51"/>
      <c r="BK68" s="51"/>
      <c r="BL68" s="51"/>
      <c r="BM68" s="51"/>
      <c r="BN68" s="51"/>
    </row>
    <row r="69" spans="1:66" x14ac:dyDescent="0.25">
      <c r="A69" s="69"/>
      <c r="B69" s="69"/>
      <c r="C69" s="69"/>
      <c r="D69" s="69"/>
      <c r="E69" s="23"/>
      <c r="F69" s="69"/>
      <c r="G69" s="34"/>
      <c r="H69" s="34"/>
      <c r="I69" s="34"/>
      <c r="J69" s="35"/>
      <c r="K69" s="69"/>
      <c r="L69" s="34"/>
      <c r="M69" s="34"/>
      <c r="N69" s="34"/>
      <c r="O69" s="35"/>
      <c r="P69" s="69"/>
      <c r="Q69" s="34"/>
      <c r="R69" s="34"/>
      <c r="S69" s="34"/>
      <c r="T69" s="35"/>
      <c r="U69" s="69"/>
      <c r="V69" s="34"/>
      <c r="W69" s="34"/>
      <c r="X69" s="34"/>
      <c r="Y69" s="34"/>
      <c r="Z69" s="69"/>
      <c r="AA69" s="34"/>
      <c r="AB69" s="34"/>
      <c r="AC69" s="34"/>
      <c r="AD69" s="34"/>
      <c r="AE69" s="69"/>
      <c r="AF69" s="51"/>
      <c r="AG69" s="51"/>
      <c r="AH69" s="51"/>
      <c r="AI69" s="51"/>
      <c r="AJ69" s="48"/>
      <c r="AK69" s="51"/>
      <c r="AL69" s="51"/>
      <c r="AM69" s="51"/>
      <c r="AN69" s="51"/>
      <c r="AO69" s="48"/>
      <c r="AP69" s="51"/>
      <c r="AQ69" s="51"/>
      <c r="AR69" s="51"/>
      <c r="AS69" s="23"/>
      <c r="AT69" s="69"/>
      <c r="AU69" s="51"/>
      <c r="AV69" s="51"/>
      <c r="AW69" s="51"/>
      <c r="AX69" s="51"/>
      <c r="AY69" s="51"/>
      <c r="AZ69" s="51"/>
      <c r="BA69" s="51"/>
      <c r="BB69" s="51"/>
      <c r="BC69" s="51"/>
      <c r="BD69" s="51"/>
      <c r="BE69" s="51"/>
      <c r="BF69" s="51"/>
      <c r="BG69" s="51"/>
      <c r="BH69" s="51"/>
      <c r="BI69" s="51"/>
      <c r="BJ69" s="51"/>
      <c r="BK69" s="51"/>
      <c r="BL69" s="51"/>
      <c r="BM69" s="51"/>
      <c r="BN69" s="51"/>
    </row>
    <row r="70" spans="1:66" x14ac:dyDescent="0.25">
      <c r="A70" s="69"/>
      <c r="B70" s="69"/>
      <c r="C70" s="69"/>
      <c r="D70" s="69"/>
      <c r="E70" s="23"/>
      <c r="F70" s="69"/>
      <c r="G70" s="34"/>
      <c r="H70" s="34"/>
      <c r="I70" s="34"/>
      <c r="J70" s="35"/>
      <c r="K70" s="69"/>
      <c r="L70" s="34"/>
      <c r="M70" s="34"/>
      <c r="N70" s="34"/>
      <c r="O70" s="35"/>
      <c r="P70" s="69"/>
      <c r="Q70" s="34"/>
      <c r="R70" s="34"/>
      <c r="S70" s="34"/>
      <c r="T70" s="35"/>
      <c r="U70" s="69"/>
      <c r="V70" s="34"/>
      <c r="W70" s="34"/>
      <c r="X70" s="34"/>
      <c r="Y70" s="34"/>
      <c r="Z70" s="69"/>
      <c r="AA70" s="34"/>
      <c r="AB70" s="34"/>
      <c r="AC70" s="34"/>
      <c r="AD70" s="34"/>
      <c r="AE70" s="69"/>
      <c r="AF70" s="51"/>
      <c r="AG70" s="51"/>
      <c r="AH70" s="51"/>
      <c r="AI70" s="51"/>
      <c r="AJ70" s="48"/>
      <c r="AK70" s="51"/>
      <c r="AL70" s="51"/>
      <c r="AM70" s="51"/>
      <c r="AN70" s="51"/>
      <c r="AO70" s="48"/>
      <c r="AP70" s="51"/>
      <c r="AQ70" s="51"/>
      <c r="AR70" s="51"/>
      <c r="AS70" s="23"/>
      <c r="AT70" s="69"/>
      <c r="AU70" s="51"/>
      <c r="AV70" s="51"/>
      <c r="AW70" s="51"/>
      <c r="AX70" s="51"/>
      <c r="AY70" s="51"/>
      <c r="AZ70" s="51"/>
      <c r="BA70" s="51"/>
      <c r="BB70" s="51"/>
      <c r="BC70" s="51"/>
      <c r="BD70" s="51"/>
      <c r="BE70" s="51"/>
      <c r="BF70" s="51"/>
      <c r="BG70" s="51"/>
      <c r="BH70" s="51"/>
      <c r="BI70" s="51"/>
      <c r="BJ70" s="51"/>
      <c r="BK70" s="51"/>
      <c r="BL70" s="51"/>
      <c r="BM70" s="51"/>
      <c r="BN70" s="51"/>
    </row>
    <row r="71" spans="1:66" x14ac:dyDescent="0.25">
      <c r="A71" s="69"/>
      <c r="B71" s="69"/>
      <c r="C71" s="69"/>
      <c r="D71" s="69"/>
      <c r="E71" s="23"/>
      <c r="F71" s="69"/>
      <c r="G71" s="34"/>
      <c r="H71" s="34"/>
      <c r="I71" s="34"/>
      <c r="J71" s="35"/>
      <c r="K71" s="69"/>
      <c r="L71" s="34"/>
      <c r="M71" s="34"/>
      <c r="N71" s="34"/>
      <c r="O71" s="35"/>
      <c r="P71" s="69"/>
      <c r="Q71" s="34"/>
      <c r="R71" s="34"/>
      <c r="S71" s="34"/>
      <c r="T71" s="35"/>
      <c r="U71" s="69"/>
      <c r="V71" s="34"/>
      <c r="W71" s="34"/>
      <c r="X71" s="34"/>
      <c r="Y71" s="34"/>
      <c r="Z71" s="69"/>
      <c r="AA71" s="34"/>
      <c r="AB71" s="34"/>
      <c r="AC71" s="34"/>
      <c r="AD71" s="34"/>
      <c r="AE71" s="69"/>
      <c r="AF71" s="51"/>
      <c r="AG71" s="51"/>
      <c r="AH71" s="51"/>
      <c r="AI71" s="51"/>
      <c r="AJ71" s="48"/>
      <c r="AK71" s="51"/>
      <c r="AL71" s="51"/>
      <c r="AM71" s="51"/>
      <c r="AN71" s="51"/>
      <c r="AO71" s="48"/>
      <c r="AP71" s="51"/>
      <c r="AQ71" s="51"/>
      <c r="AR71" s="51"/>
      <c r="AS71" s="23"/>
      <c r="AT71" s="69"/>
      <c r="AU71" s="51"/>
      <c r="AV71" s="51"/>
      <c r="AW71" s="51"/>
      <c r="AX71" s="51"/>
      <c r="AY71" s="51"/>
      <c r="AZ71" s="51"/>
      <c r="BA71" s="51"/>
      <c r="BB71" s="51"/>
      <c r="BC71" s="51"/>
      <c r="BD71" s="51"/>
      <c r="BE71" s="51"/>
      <c r="BF71" s="51"/>
      <c r="BG71" s="51"/>
      <c r="BH71" s="51"/>
      <c r="BI71" s="51"/>
      <c r="BJ71" s="51"/>
      <c r="BK71" s="51"/>
      <c r="BL71" s="51"/>
      <c r="BM71" s="51"/>
      <c r="BN71" s="51"/>
    </row>
    <row r="72" spans="1:66" ht="15" x14ac:dyDescent="0.25">
      <c r="A72" s="69"/>
      <c r="B72" s="69"/>
      <c r="C72" s="69"/>
      <c r="D72" s="69"/>
      <c r="E72" s="23"/>
      <c r="F72" s="69"/>
      <c r="G72" s="34"/>
      <c r="H72" s="34"/>
      <c r="I72" s="34"/>
      <c r="J72" s="35"/>
      <c r="K72" s="69"/>
      <c r="L72" s="34"/>
      <c r="M72" s="34"/>
      <c r="N72" s="34"/>
      <c r="O72" s="35"/>
      <c r="P72" s="69"/>
      <c r="Q72" s="34"/>
      <c r="R72" s="34"/>
      <c r="S72" s="34"/>
      <c r="T72" s="35"/>
      <c r="U72" s="69"/>
      <c r="V72" s="34"/>
      <c r="W72" s="34"/>
      <c r="X72" s="34"/>
      <c r="Y72" s="34"/>
      <c r="Z72" s="69"/>
      <c r="AA72" s="34"/>
      <c r="AB72" s="34"/>
      <c r="AC72" s="34"/>
      <c r="AD72" s="34"/>
      <c r="AE72" s="69"/>
      <c r="AF72" s="51"/>
      <c r="AG72" s="51"/>
      <c r="AH72" s="51"/>
      <c r="AI72" s="51"/>
      <c r="AJ72" s="48"/>
      <c r="AK72" s="51"/>
      <c r="AL72" s="51"/>
      <c r="AM72" s="51"/>
      <c r="AN72" s="51"/>
      <c r="AO72" s="48"/>
      <c r="AP72" s="73"/>
      <c r="AQ72" s="73"/>
      <c r="AR72" s="77"/>
      <c r="AS72" s="86"/>
      <c r="AT72" s="69"/>
      <c r="AU72" s="51"/>
      <c r="AV72" s="51"/>
      <c r="AW72" s="51"/>
      <c r="AX72" s="51"/>
      <c r="AY72" s="51"/>
      <c r="AZ72" s="51"/>
      <c r="BA72" s="51"/>
      <c r="BB72" s="51"/>
      <c r="BC72" s="51"/>
      <c r="BD72" s="51"/>
      <c r="BE72" s="51"/>
      <c r="BF72" s="51"/>
      <c r="BG72" s="51"/>
      <c r="BH72" s="51"/>
      <c r="BI72" s="51"/>
      <c r="BJ72" s="51"/>
      <c r="BK72" s="51"/>
      <c r="BL72" s="51"/>
      <c r="BM72" s="51"/>
      <c r="BN72" s="51"/>
    </row>
    <row r="73" spans="1:66" ht="15" x14ac:dyDescent="0.25">
      <c r="A73" s="69"/>
      <c r="B73" s="69"/>
      <c r="C73" s="69"/>
      <c r="D73" s="69"/>
      <c r="E73" s="23"/>
      <c r="F73" s="69"/>
      <c r="G73" s="69"/>
      <c r="H73" s="69"/>
      <c r="I73" s="69"/>
      <c r="J73" s="69"/>
      <c r="K73" s="69"/>
      <c r="L73" s="69"/>
      <c r="M73" s="69"/>
      <c r="N73" s="69"/>
      <c r="O73" s="69"/>
      <c r="P73" s="69"/>
      <c r="Q73" s="69"/>
      <c r="R73" s="69"/>
      <c r="S73" s="69"/>
      <c r="T73" s="69"/>
      <c r="U73" s="69"/>
      <c r="V73" s="69"/>
      <c r="W73" s="69"/>
      <c r="X73" s="69"/>
      <c r="Y73" s="69"/>
      <c r="Z73" s="69"/>
      <c r="AA73" s="69"/>
      <c r="AB73" s="69"/>
      <c r="AC73" s="69"/>
      <c r="AD73" s="69"/>
      <c r="AE73" s="69"/>
      <c r="AF73" s="69"/>
      <c r="AG73" s="69"/>
      <c r="AH73" s="69"/>
      <c r="AI73" s="69"/>
      <c r="AJ73" s="69"/>
      <c r="AK73" s="31"/>
      <c r="AL73" s="31"/>
      <c r="AM73" s="31"/>
      <c r="AN73" s="30"/>
      <c r="AO73" s="48"/>
      <c r="AP73" s="77"/>
      <c r="AQ73" s="77"/>
      <c r="AR73" s="77"/>
      <c r="AS73" s="73"/>
      <c r="AT73" s="69"/>
      <c r="AU73" s="51"/>
      <c r="AV73" s="51"/>
      <c r="AW73" s="51"/>
      <c r="AX73" s="51"/>
      <c r="AY73" s="51"/>
      <c r="AZ73" s="51"/>
      <c r="BA73" s="51"/>
      <c r="BB73" s="51"/>
      <c r="BC73" s="51"/>
      <c r="BD73" s="51"/>
      <c r="BE73" s="51"/>
      <c r="BF73" s="51"/>
      <c r="BG73" s="51"/>
      <c r="BH73" s="51"/>
      <c r="BI73" s="51"/>
      <c r="BJ73" s="51"/>
      <c r="BK73" s="51"/>
      <c r="BL73" s="51"/>
      <c r="BM73" s="51"/>
      <c r="BN73" s="51"/>
    </row>
    <row r="74" spans="1:66" ht="15" x14ac:dyDescent="0.25">
      <c r="A74" s="69"/>
      <c r="B74" s="69"/>
      <c r="C74" s="69"/>
      <c r="D74" s="69"/>
      <c r="E74" s="23"/>
      <c r="F74" s="69"/>
      <c r="G74" s="69"/>
      <c r="H74" s="69"/>
      <c r="I74" s="69"/>
      <c r="J74" s="69"/>
      <c r="K74" s="69"/>
      <c r="L74" s="69"/>
      <c r="M74" s="69"/>
      <c r="N74" s="69"/>
      <c r="O74" s="69"/>
      <c r="P74" s="69"/>
      <c r="Q74" s="69"/>
      <c r="R74" s="69"/>
      <c r="S74" s="69"/>
      <c r="T74" s="69"/>
      <c r="U74" s="69"/>
      <c r="V74" s="69"/>
      <c r="W74" s="69"/>
      <c r="X74" s="69"/>
      <c r="Y74" s="69"/>
      <c r="Z74" s="69"/>
      <c r="AA74" s="69"/>
      <c r="AB74" s="69"/>
      <c r="AC74" s="69"/>
      <c r="AD74" s="69"/>
      <c r="AE74" s="69"/>
      <c r="AF74" s="69"/>
      <c r="AG74" s="69"/>
      <c r="AH74" s="69"/>
      <c r="AI74" s="69"/>
      <c r="AJ74" s="69"/>
      <c r="AK74" s="31"/>
      <c r="AL74" s="31"/>
      <c r="AM74" s="31"/>
      <c r="AN74" s="30"/>
      <c r="AO74" s="48"/>
      <c r="AP74" s="77"/>
      <c r="AQ74" s="77"/>
      <c r="AR74" s="77"/>
      <c r="AS74" s="73"/>
      <c r="AT74" s="69"/>
      <c r="AU74" s="51"/>
      <c r="AV74" s="51"/>
      <c r="AW74" s="51"/>
      <c r="AX74" s="51"/>
      <c r="AY74" s="51"/>
      <c r="AZ74" s="51"/>
      <c r="BA74" s="51"/>
      <c r="BB74" s="51"/>
      <c r="BC74" s="51"/>
      <c r="BD74" s="51"/>
      <c r="BE74" s="51"/>
      <c r="BF74" s="51"/>
      <c r="BG74" s="51"/>
      <c r="BH74" s="51"/>
      <c r="BI74" s="51"/>
      <c r="BJ74" s="51"/>
      <c r="BK74" s="51"/>
      <c r="BL74" s="51"/>
      <c r="BM74" s="51"/>
      <c r="BN74" s="51"/>
    </row>
    <row r="75" spans="1:66" ht="15" x14ac:dyDescent="0.25">
      <c r="A75" s="69"/>
      <c r="B75" s="69"/>
      <c r="C75" s="69"/>
      <c r="D75" s="69"/>
      <c r="E75" s="23"/>
      <c r="F75" s="69"/>
      <c r="G75" s="69"/>
      <c r="H75" s="69"/>
      <c r="I75" s="69"/>
      <c r="J75" s="69"/>
      <c r="K75" s="69"/>
      <c r="L75" s="69"/>
      <c r="M75" s="69"/>
      <c r="N75" s="69"/>
      <c r="O75" s="69"/>
      <c r="P75" s="69"/>
      <c r="Q75" s="69"/>
      <c r="R75" s="69"/>
      <c r="S75" s="69"/>
      <c r="T75" s="69"/>
      <c r="U75" s="69"/>
      <c r="V75" s="69"/>
      <c r="W75" s="69"/>
      <c r="X75" s="69"/>
      <c r="Y75" s="69"/>
      <c r="Z75" s="69"/>
      <c r="AA75" s="69"/>
      <c r="AB75" s="69"/>
      <c r="AC75" s="69"/>
      <c r="AD75" s="69"/>
      <c r="AE75" s="69"/>
      <c r="AF75" s="69"/>
      <c r="AG75" s="69"/>
      <c r="AH75" s="69"/>
      <c r="AI75" s="69"/>
      <c r="AJ75" s="69"/>
      <c r="AK75" s="31"/>
      <c r="AL75" s="31"/>
      <c r="AM75" s="31"/>
      <c r="AN75" s="30"/>
      <c r="AO75" s="48"/>
      <c r="AP75" s="77"/>
      <c r="AQ75" s="77"/>
      <c r="AR75" s="77"/>
      <c r="AS75" s="73"/>
      <c r="AT75" s="69"/>
      <c r="AU75" s="51"/>
      <c r="AV75" s="51"/>
      <c r="AW75" s="51"/>
      <c r="AX75" s="51"/>
      <c r="AY75" s="51"/>
      <c r="AZ75" s="51"/>
      <c r="BA75" s="51"/>
      <c r="BB75" s="51"/>
      <c r="BC75" s="51"/>
      <c r="BD75" s="51"/>
      <c r="BE75" s="51"/>
      <c r="BF75" s="51"/>
      <c r="BG75" s="51"/>
      <c r="BH75" s="51"/>
      <c r="BI75" s="51"/>
      <c r="BJ75" s="51"/>
      <c r="BK75" s="51"/>
      <c r="BL75" s="51"/>
      <c r="BM75" s="51"/>
      <c r="BN75" s="51"/>
    </row>
    <row r="76" spans="1:66" ht="15" x14ac:dyDescent="0.25">
      <c r="A76" s="69"/>
      <c r="B76" s="69"/>
      <c r="C76" s="69"/>
      <c r="D76" s="69"/>
      <c r="E76" s="23"/>
      <c r="F76" s="69"/>
      <c r="G76" s="69"/>
      <c r="H76" s="69"/>
      <c r="I76" s="69"/>
      <c r="J76" s="69"/>
      <c r="K76" s="69"/>
      <c r="L76" s="69"/>
      <c r="M76" s="69"/>
      <c r="N76" s="69"/>
      <c r="O76" s="69"/>
      <c r="P76" s="69"/>
      <c r="Q76" s="69"/>
      <c r="R76" s="69"/>
      <c r="S76" s="69"/>
      <c r="T76" s="69"/>
      <c r="U76" s="69"/>
      <c r="V76" s="69"/>
      <c r="W76" s="69"/>
      <c r="X76" s="69"/>
      <c r="Y76" s="69"/>
      <c r="Z76" s="69"/>
      <c r="AA76" s="69"/>
      <c r="AB76" s="69"/>
      <c r="AC76" s="69"/>
      <c r="AD76" s="69"/>
      <c r="AE76" s="69"/>
      <c r="AF76" s="69"/>
      <c r="AG76" s="69"/>
      <c r="AH76" s="69"/>
      <c r="AI76" s="69"/>
      <c r="AJ76" s="69"/>
      <c r="AK76" s="31"/>
      <c r="AL76" s="31"/>
      <c r="AM76" s="31"/>
      <c r="AN76" s="30"/>
      <c r="AO76" s="48"/>
      <c r="AP76" s="77"/>
      <c r="AQ76" s="77"/>
      <c r="AR76" s="77"/>
      <c r="AS76" s="73"/>
      <c r="AT76" s="69"/>
      <c r="AU76" s="51"/>
      <c r="AV76" s="51"/>
      <c r="AW76" s="51"/>
      <c r="AX76" s="51"/>
      <c r="AY76" s="51"/>
      <c r="AZ76" s="51"/>
      <c r="BA76" s="51"/>
      <c r="BB76" s="51"/>
      <c r="BC76" s="51"/>
      <c r="BD76" s="51"/>
      <c r="BE76" s="51"/>
      <c r="BF76" s="51"/>
      <c r="BG76" s="51"/>
      <c r="BH76" s="51"/>
      <c r="BI76" s="51"/>
      <c r="BJ76" s="51"/>
      <c r="BK76" s="51"/>
      <c r="BL76" s="51"/>
      <c r="BM76" s="51"/>
      <c r="BN76" s="51"/>
    </row>
    <row r="77" spans="1:66" ht="15" x14ac:dyDescent="0.25">
      <c r="A77" s="69"/>
      <c r="B77" s="69"/>
      <c r="C77" s="69"/>
      <c r="D77" s="69"/>
      <c r="E77" s="23"/>
      <c r="F77" s="69"/>
      <c r="G77" s="69"/>
      <c r="H77" s="69"/>
      <c r="I77" s="69"/>
      <c r="J77" s="69"/>
      <c r="K77" s="69"/>
      <c r="L77" s="69"/>
      <c r="M77" s="69"/>
      <c r="N77" s="69"/>
      <c r="O77" s="69"/>
      <c r="P77" s="69"/>
      <c r="Q77" s="69"/>
      <c r="R77" s="69"/>
      <c r="S77" s="69"/>
      <c r="T77" s="69"/>
      <c r="U77" s="69"/>
      <c r="V77" s="69"/>
      <c r="W77" s="69"/>
      <c r="X77" s="69"/>
      <c r="Y77" s="69"/>
      <c r="Z77" s="69"/>
      <c r="AA77" s="69"/>
      <c r="AB77" s="69"/>
      <c r="AC77" s="69"/>
      <c r="AD77" s="69"/>
      <c r="AE77" s="69"/>
      <c r="AF77" s="69"/>
      <c r="AG77" s="69"/>
      <c r="AH77" s="69"/>
      <c r="AI77" s="69"/>
      <c r="AJ77" s="69"/>
      <c r="AK77" s="31"/>
      <c r="AL77" s="31"/>
      <c r="AM77" s="31"/>
      <c r="AN77" s="30"/>
      <c r="AO77" s="48"/>
      <c r="AP77" s="77"/>
      <c r="AQ77" s="77"/>
      <c r="AR77" s="77"/>
      <c r="AS77" s="73"/>
      <c r="AT77" s="69"/>
      <c r="AU77" s="51"/>
      <c r="AV77" s="51"/>
      <c r="AW77" s="51"/>
      <c r="AX77" s="51"/>
      <c r="AY77" s="51"/>
      <c r="AZ77" s="51"/>
      <c r="BA77" s="51"/>
      <c r="BB77" s="51"/>
      <c r="BC77" s="51"/>
      <c r="BD77" s="51"/>
      <c r="BE77" s="51"/>
      <c r="BF77" s="51"/>
      <c r="BG77" s="51"/>
      <c r="BH77" s="51"/>
      <c r="BI77" s="51"/>
      <c r="BJ77" s="51"/>
      <c r="BK77" s="51"/>
      <c r="BL77" s="51"/>
      <c r="BM77" s="51"/>
      <c r="BN77" s="51"/>
    </row>
    <row r="78" spans="1:66" ht="15" x14ac:dyDescent="0.25">
      <c r="A78" s="69"/>
      <c r="B78" s="69"/>
      <c r="C78" s="69"/>
      <c r="D78" s="69"/>
      <c r="E78" s="23"/>
      <c r="F78" s="69"/>
      <c r="G78" s="69"/>
      <c r="H78" s="69"/>
      <c r="I78" s="69"/>
      <c r="J78" s="69"/>
      <c r="K78" s="69"/>
      <c r="L78" s="69"/>
      <c r="M78" s="69"/>
      <c r="N78" s="69"/>
      <c r="O78" s="69"/>
      <c r="P78" s="69"/>
      <c r="Q78" s="69"/>
      <c r="R78" s="69"/>
      <c r="S78" s="69"/>
      <c r="T78" s="69"/>
      <c r="U78" s="69"/>
      <c r="V78" s="69"/>
      <c r="W78" s="69"/>
      <c r="X78" s="69"/>
      <c r="Y78" s="69"/>
      <c r="Z78" s="69"/>
      <c r="AA78" s="69"/>
      <c r="AB78" s="69"/>
      <c r="AC78" s="69"/>
      <c r="AD78" s="69"/>
      <c r="AE78" s="69"/>
      <c r="AF78" s="69"/>
      <c r="AG78" s="69"/>
      <c r="AH78" s="69"/>
      <c r="AI78" s="69"/>
      <c r="AJ78" s="69"/>
      <c r="AK78" s="31"/>
      <c r="AL78" s="31"/>
      <c r="AM78" s="31"/>
      <c r="AN78" s="30"/>
      <c r="AO78" s="48"/>
      <c r="AP78" s="77"/>
      <c r="AQ78" s="77"/>
      <c r="AR78" s="77"/>
      <c r="AS78" s="73"/>
      <c r="AT78" s="69"/>
      <c r="AU78" s="51"/>
      <c r="AV78" s="51"/>
      <c r="AW78" s="51"/>
      <c r="AX78" s="51"/>
      <c r="AY78" s="51"/>
      <c r="AZ78" s="51"/>
      <c r="BA78" s="51"/>
      <c r="BB78" s="51"/>
      <c r="BC78" s="51"/>
      <c r="BD78" s="51"/>
      <c r="BE78" s="51"/>
      <c r="BF78" s="51"/>
      <c r="BG78" s="51"/>
      <c r="BH78" s="51"/>
      <c r="BI78" s="51"/>
      <c r="BJ78" s="51"/>
      <c r="BK78" s="51"/>
      <c r="BL78" s="51"/>
      <c r="BM78" s="51"/>
      <c r="BN78" s="51"/>
    </row>
    <row r="79" spans="1:66" ht="15" x14ac:dyDescent="0.25">
      <c r="A79" s="69"/>
      <c r="B79" s="69"/>
      <c r="C79" s="69"/>
      <c r="D79" s="69"/>
      <c r="E79" s="23"/>
      <c r="F79" s="69"/>
      <c r="G79" s="69"/>
      <c r="H79" s="69"/>
      <c r="I79" s="69"/>
      <c r="J79" s="69"/>
      <c r="K79" s="69"/>
      <c r="L79" s="69"/>
      <c r="M79" s="69"/>
      <c r="N79" s="69"/>
      <c r="O79" s="69"/>
      <c r="P79" s="69"/>
      <c r="Q79" s="69"/>
      <c r="R79" s="69"/>
      <c r="S79" s="69"/>
      <c r="T79" s="69"/>
      <c r="U79" s="69"/>
      <c r="V79" s="69"/>
      <c r="W79" s="69"/>
      <c r="X79" s="69"/>
      <c r="Y79" s="69"/>
      <c r="Z79" s="69"/>
      <c r="AA79" s="69"/>
      <c r="AB79" s="69"/>
      <c r="AC79" s="69"/>
      <c r="AD79" s="69"/>
      <c r="AE79" s="69"/>
      <c r="AF79" s="69"/>
      <c r="AG79" s="69"/>
      <c r="AH79" s="69"/>
      <c r="AI79" s="69"/>
      <c r="AJ79" s="69"/>
      <c r="AK79" s="31"/>
      <c r="AL79" s="31"/>
      <c r="AM79" s="31"/>
      <c r="AN79" s="30"/>
      <c r="AO79" s="48"/>
      <c r="AP79" s="77"/>
      <c r="AQ79" s="77"/>
      <c r="AR79" s="77"/>
      <c r="AS79" s="73"/>
      <c r="AT79" s="69"/>
      <c r="AU79" s="51"/>
      <c r="AV79" s="51"/>
      <c r="AW79" s="51"/>
      <c r="AX79" s="51"/>
      <c r="AY79" s="51"/>
      <c r="AZ79" s="51"/>
      <c r="BA79" s="51"/>
      <c r="BB79" s="51"/>
      <c r="BC79" s="51"/>
      <c r="BD79" s="51"/>
      <c r="BE79" s="51"/>
      <c r="BF79" s="51"/>
      <c r="BG79" s="51"/>
      <c r="BH79" s="51"/>
      <c r="BI79" s="51"/>
      <c r="BJ79" s="51"/>
      <c r="BK79" s="51"/>
      <c r="BL79" s="51"/>
      <c r="BM79" s="51"/>
      <c r="BN79" s="51"/>
    </row>
    <row r="80" spans="1:66" ht="15" x14ac:dyDescent="0.25">
      <c r="A80" s="69"/>
      <c r="B80" s="69"/>
      <c r="C80" s="69"/>
      <c r="D80" s="69"/>
      <c r="E80" s="23"/>
      <c r="F80" s="69"/>
      <c r="G80" s="69"/>
      <c r="H80" s="69"/>
      <c r="I80" s="69"/>
      <c r="J80" s="69"/>
      <c r="K80" s="69"/>
      <c r="L80" s="69"/>
      <c r="M80" s="69"/>
      <c r="N80" s="69"/>
      <c r="O80" s="69"/>
      <c r="P80" s="69"/>
      <c r="Q80" s="69"/>
      <c r="R80" s="69"/>
      <c r="S80" s="69"/>
      <c r="T80" s="69"/>
      <c r="U80" s="69"/>
      <c r="V80" s="69"/>
      <c r="W80" s="69"/>
      <c r="X80" s="69"/>
      <c r="Y80" s="69"/>
      <c r="Z80" s="69"/>
      <c r="AA80" s="69"/>
      <c r="AB80" s="69"/>
      <c r="AC80" s="69"/>
      <c r="AD80" s="69"/>
      <c r="AE80" s="69"/>
      <c r="AF80" s="69"/>
      <c r="AG80" s="69"/>
      <c r="AH80" s="69"/>
      <c r="AI80" s="69"/>
      <c r="AJ80" s="69"/>
      <c r="AK80" s="31"/>
      <c r="AL80" s="31"/>
      <c r="AM80" s="31"/>
      <c r="AN80" s="30"/>
      <c r="AO80" s="48"/>
      <c r="AP80" s="77"/>
      <c r="AQ80" s="77"/>
      <c r="AR80" s="77"/>
      <c r="AS80" s="73"/>
      <c r="AT80" s="69"/>
      <c r="AU80" s="51"/>
      <c r="AV80" s="51"/>
      <c r="AW80" s="51"/>
      <c r="AX80" s="51"/>
      <c r="AY80" s="51"/>
      <c r="AZ80" s="51"/>
      <c r="BA80" s="51"/>
      <c r="BB80" s="51"/>
      <c r="BC80" s="51"/>
      <c r="BD80" s="51"/>
      <c r="BE80" s="51"/>
      <c r="BF80" s="51"/>
      <c r="BG80" s="51"/>
      <c r="BH80" s="51"/>
      <c r="BI80" s="51"/>
      <c r="BJ80" s="51"/>
      <c r="BK80" s="51"/>
      <c r="BL80" s="51"/>
      <c r="BM80" s="51"/>
      <c r="BN80" s="51"/>
    </row>
    <row r="81" spans="1:66" ht="15" x14ac:dyDescent="0.25">
      <c r="A81" s="23"/>
      <c r="B81" s="23"/>
      <c r="C81" s="22"/>
      <c r="D81" s="22"/>
      <c r="E81" s="22"/>
      <c r="F81" s="22"/>
      <c r="G81" s="69"/>
      <c r="H81" s="69"/>
      <c r="I81" s="69"/>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c r="AJ81" s="69"/>
      <c r="AK81" s="31"/>
      <c r="AL81" s="31"/>
      <c r="AM81" s="31"/>
      <c r="AN81" s="30"/>
      <c r="AO81" s="48"/>
      <c r="AP81" s="77"/>
      <c r="AQ81" s="77"/>
      <c r="AR81" s="77"/>
      <c r="AS81" s="73"/>
      <c r="AT81" s="69"/>
      <c r="AU81" s="51"/>
      <c r="AV81" s="51"/>
      <c r="AW81" s="51"/>
      <c r="AX81" s="51"/>
      <c r="AY81" s="51"/>
      <c r="AZ81" s="51"/>
      <c r="BA81" s="51"/>
      <c r="BB81" s="51"/>
      <c r="BC81" s="51"/>
      <c r="BD81" s="51"/>
      <c r="BE81" s="51"/>
      <c r="BF81" s="51"/>
      <c r="BG81" s="51"/>
      <c r="BH81" s="51"/>
      <c r="BI81" s="51"/>
      <c r="BJ81" s="51"/>
      <c r="BK81" s="51"/>
      <c r="BL81" s="51"/>
      <c r="BM81" s="51"/>
      <c r="BN81" s="51"/>
    </row>
    <row r="82" spans="1:66" ht="15" x14ac:dyDescent="0.25">
      <c r="A82" s="23"/>
      <c r="B82" s="23"/>
      <c r="C82" s="22"/>
      <c r="D82" s="22"/>
      <c r="E82" s="22"/>
      <c r="F82" s="22"/>
      <c r="G82" s="69"/>
      <c r="H82" s="69"/>
      <c r="I82" s="69"/>
      <c r="J82" s="69"/>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30"/>
      <c r="AL82" s="30"/>
      <c r="AM82" s="31"/>
      <c r="AN82" s="32"/>
      <c r="AO82" s="48"/>
      <c r="AP82" s="77"/>
      <c r="AQ82" s="77"/>
      <c r="AR82" s="77"/>
      <c r="AS82" s="86"/>
      <c r="AT82" s="69"/>
      <c r="AU82" s="51"/>
      <c r="AV82" s="51"/>
      <c r="AW82" s="51"/>
      <c r="AX82" s="51"/>
      <c r="AY82" s="51"/>
      <c r="AZ82" s="51"/>
      <c r="BA82" s="51"/>
      <c r="BB82" s="51"/>
      <c r="BC82" s="51"/>
      <c r="BD82" s="51"/>
      <c r="BE82" s="51"/>
      <c r="BF82" s="51"/>
      <c r="BG82" s="51"/>
      <c r="BH82" s="51"/>
      <c r="BI82" s="51"/>
      <c r="BJ82" s="51"/>
      <c r="BK82" s="51"/>
      <c r="BL82" s="51"/>
      <c r="BM82" s="51"/>
      <c r="BN82" s="51"/>
    </row>
    <row r="83" spans="1:66" ht="15" x14ac:dyDescent="0.25">
      <c r="A83" s="23"/>
      <c r="B83" s="23"/>
      <c r="C83" s="22"/>
      <c r="D83" s="22"/>
      <c r="E83" s="22"/>
      <c r="F83" s="22"/>
      <c r="G83" s="69"/>
      <c r="H83" s="69"/>
      <c r="I83" s="69"/>
      <c r="J83" s="69"/>
      <c r="K83" s="69"/>
      <c r="L83" s="69"/>
      <c r="M83" s="69"/>
      <c r="N83" s="69"/>
      <c r="O83" s="69"/>
      <c r="P83" s="69"/>
      <c r="Q83" s="69"/>
      <c r="R83" s="69"/>
      <c r="S83" s="69"/>
      <c r="T83" s="69"/>
      <c r="U83" s="69"/>
      <c r="V83" s="69"/>
      <c r="W83" s="69"/>
      <c r="X83" s="69"/>
      <c r="Y83" s="69"/>
      <c r="Z83" s="69"/>
      <c r="AA83" s="69"/>
      <c r="AB83" s="69"/>
      <c r="AC83" s="69"/>
      <c r="AD83" s="69"/>
      <c r="AE83" s="69"/>
      <c r="AF83" s="69"/>
      <c r="AG83" s="69"/>
      <c r="AH83" s="69"/>
      <c r="AI83" s="69"/>
      <c r="AJ83" s="69"/>
      <c r="AK83" s="31"/>
      <c r="AL83" s="31"/>
      <c r="AM83" s="31"/>
      <c r="AN83" s="30"/>
      <c r="AO83" s="48"/>
      <c r="AP83" s="77"/>
      <c r="AQ83" s="77"/>
      <c r="AR83" s="77"/>
      <c r="AS83" s="73"/>
      <c r="AT83" s="69"/>
      <c r="AU83" s="51"/>
      <c r="AV83" s="51"/>
      <c r="AW83" s="51"/>
      <c r="AX83" s="51"/>
      <c r="AY83" s="51"/>
      <c r="AZ83" s="51"/>
      <c r="BA83" s="51"/>
      <c r="BB83" s="51"/>
      <c r="BC83" s="51"/>
      <c r="BD83" s="51"/>
      <c r="BE83" s="51"/>
      <c r="BF83" s="51"/>
      <c r="BG83" s="51"/>
      <c r="BH83" s="51"/>
      <c r="BI83" s="51"/>
      <c r="BJ83" s="51"/>
      <c r="BK83" s="51"/>
      <c r="BL83" s="51"/>
      <c r="BM83" s="51"/>
      <c r="BN83" s="51"/>
    </row>
    <row r="84" spans="1:66" ht="15" x14ac:dyDescent="0.25">
      <c r="A84" s="23"/>
      <c r="B84" s="23"/>
      <c r="C84" s="22"/>
      <c r="D84" s="22"/>
      <c r="E84" s="22"/>
      <c r="F84" s="22"/>
      <c r="G84" s="69"/>
      <c r="H84" s="69"/>
      <c r="I84" s="69"/>
      <c r="J84" s="69"/>
      <c r="K84" s="69"/>
      <c r="L84" s="69"/>
      <c r="M84" s="69"/>
      <c r="N84" s="69"/>
      <c r="O84" s="69"/>
      <c r="P84" s="69"/>
      <c r="Q84" s="69"/>
      <c r="R84" s="69"/>
      <c r="S84" s="69"/>
      <c r="T84" s="69"/>
      <c r="U84" s="69"/>
      <c r="V84" s="69"/>
      <c r="W84" s="69"/>
      <c r="X84" s="69"/>
      <c r="Y84" s="69"/>
      <c r="Z84" s="69"/>
      <c r="AA84" s="69"/>
      <c r="AB84" s="69"/>
      <c r="AC84" s="69"/>
      <c r="AD84" s="69"/>
      <c r="AE84" s="69"/>
      <c r="AF84" s="69"/>
      <c r="AG84" s="69"/>
      <c r="AH84" s="69"/>
      <c r="AI84" s="69"/>
      <c r="AJ84" s="69"/>
      <c r="AK84" s="31"/>
      <c r="AL84" s="31"/>
      <c r="AM84" s="31"/>
      <c r="AN84" s="30"/>
      <c r="AO84" s="48"/>
      <c r="AP84" s="77"/>
      <c r="AQ84" s="77"/>
      <c r="AR84" s="77"/>
      <c r="AS84" s="73"/>
      <c r="AT84" s="69"/>
      <c r="AU84" s="51"/>
      <c r="AV84" s="51"/>
      <c r="AW84" s="51"/>
      <c r="AX84" s="51"/>
      <c r="AY84" s="51"/>
      <c r="AZ84" s="51"/>
      <c r="BA84" s="51"/>
      <c r="BB84" s="51"/>
      <c r="BC84" s="51"/>
      <c r="BD84" s="51"/>
      <c r="BE84" s="51"/>
      <c r="BF84" s="51"/>
      <c r="BG84" s="51"/>
      <c r="BH84" s="51"/>
      <c r="BI84" s="51"/>
      <c r="BJ84" s="51"/>
      <c r="BK84" s="51"/>
      <c r="BL84" s="51"/>
      <c r="BM84" s="51"/>
      <c r="BN84" s="51"/>
    </row>
    <row r="85" spans="1:66" ht="15" x14ac:dyDescent="0.25">
      <c r="A85" s="23"/>
      <c r="B85" s="23"/>
      <c r="C85" s="22"/>
      <c r="D85" s="22"/>
      <c r="E85" s="22"/>
      <c r="F85" s="22"/>
      <c r="G85" s="69"/>
      <c r="H85" s="69"/>
      <c r="I85" s="69"/>
      <c r="J85" s="69"/>
      <c r="K85" s="69"/>
      <c r="L85" s="69"/>
      <c r="M85" s="69"/>
      <c r="N85" s="69"/>
      <c r="O85" s="69"/>
      <c r="P85" s="69"/>
      <c r="Q85" s="69"/>
      <c r="R85" s="69"/>
      <c r="S85" s="69"/>
      <c r="T85" s="69"/>
      <c r="U85" s="69"/>
      <c r="V85" s="69"/>
      <c r="W85" s="69"/>
      <c r="X85" s="69"/>
      <c r="Y85" s="69"/>
      <c r="Z85" s="69"/>
      <c r="AA85" s="69"/>
      <c r="AB85" s="69"/>
      <c r="AC85" s="69"/>
      <c r="AD85" s="69"/>
      <c r="AE85" s="69"/>
      <c r="AF85" s="69"/>
      <c r="AG85" s="69"/>
      <c r="AH85" s="69"/>
      <c r="AI85" s="69"/>
      <c r="AJ85" s="69"/>
      <c r="AK85" s="31"/>
      <c r="AL85" s="31"/>
      <c r="AM85" s="31"/>
      <c r="AN85" s="30"/>
      <c r="AO85" s="48"/>
      <c r="AP85" s="77"/>
      <c r="AQ85" s="77"/>
      <c r="AR85" s="77"/>
      <c r="AS85" s="73"/>
      <c r="AT85" s="69"/>
      <c r="AU85" s="51"/>
      <c r="AV85" s="51"/>
      <c r="AW85" s="51"/>
      <c r="AX85" s="51"/>
      <c r="AY85" s="51"/>
      <c r="AZ85" s="51"/>
      <c r="BA85" s="51"/>
      <c r="BB85" s="51"/>
      <c r="BC85" s="51"/>
      <c r="BD85" s="51"/>
      <c r="BE85" s="51"/>
      <c r="BF85" s="51"/>
      <c r="BG85" s="51"/>
      <c r="BH85" s="51"/>
      <c r="BI85" s="51"/>
      <c r="BJ85" s="51"/>
      <c r="BK85" s="51"/>
      <c r="BL85" s="51"/>
      <c r="BM85" s="51"/>
      <c r="BN85" s="51"/>
    </row>
    <row r="86" spans="1:66" ht="15" x14ac:dyDescent="0.25">
      <c r="A86" s="23"/>
      <c r="B86" s="23"/>
      <c r="C86" s="22"/>
      <c r="D86" s="22"/>
      <c r="E86" s="22"/>
      <c r="F86" s="22"/>
      <c r="G86" s="69"/>
      <c r="H86" s="69"/>
      <c r="I86" s="69"/>
      <c r="J86" s="69"/>
      <c r="K86" s="69"/>
      <c r="L86" s="69"/>
      <c r="M86" s="69"/>
      <c r="N86" s="69"/>
      <c r="O86" s="69"/>
      <c r="P86" s="69"/>
      <c r="Q86" s="69"/>
      <c r="R86" s="69"/>
      <c r="S86" s="69"/>
      <c r="T86" s="69"/>
      <c r="U86" s="69"/>
      <c r="V86" s="69"/>
      <c r="W86" s="69"/>
      <c r="X86" s="69"/>
      <c r="Y86" s="69"/>
      <c r="Z86" s="69"/>
      <c r="AA86" s="69"/>
      <c r="AB86" s="69"/>
      <c r="AC86" s="69"/>
      <c r="AD86" s="69"/>
      <c r="AE86" s="69"/>
      <c r="AF86" s="69"/>
      <c r="AG86" s="69"/>
      <c r="AH86" s="69"/>
      <c r="AI86" s="69"/>
      <c r="AJ86" s="69"/>
      <c r="AK86" s="30"/>
      <c r="AL86" s="30"/>
      <c r="AM86" s="31"/>
      <c r="AN86" s="32"/>
      <c r="AO86" s="48"/>
      <c r="AP86" s="77"/>
      <c r="AQ86" s="77"/>
      <c r="AR86" s="77"/>
      <c r="AS86" s="73"/>
      <c r="AT86" s="69"/>
      <c r="AU86" s="51"/>
      <c r="AV86" s="51"/>
      <c r="AW86" s="51"/>
      <c r="AX86" s="51"/>
      <c r="AY86" s="51"/>
      <c r="AZ86" s="51"/>
      <c r="BA86" s="51"/>
      <c r="BB86" s="51"/>
      <c r="BC86" s="51"/>
      <c r="BD86" s="51"/>
      <c r="BE86" s="51"/>
      <c r="BF86" s="51"/>
      <c r="BG86" s="51"/>
      <c r="BH86" s="51"/>
      <c r="BI86" s="51"/>
      <c r="BJ86" s="51"/>
      <c r="BK86" s="51"/>
      <c r="BL86" s="51"/>
      <c r="BM86" s="51"/>
      <c r="BN86" s="51"/>
    </row>
    <row r="87" spans="1:66" ht="15" x14ac:dyDescent="0.25">
      <c r="A87" s="23"/>
      <c r="B87" s="23"/>
      <c r="C87" s="22"/>
      <c r="D87" s="22"/>
      <c r="E87" s="22"/>
      <c r="F87" s="22"/>
      <c r="G87" s="69"/>
      <c r="H87" s="69"/>
      <c r="I87" s="69"/>
      <c r="J87" s="69"/>
      <c r="K87" s="69"/>
      <c r="L87" s="69"/>
      <c r="M87" s="69"/>
      <c r="N87" s="69"/>
      <c r="O87" s="69"/>
      <c r="P87" s="69"/>
      <c r="Q87" s="69"/>
      <c r="R87" s="69"/>
      <c r="S87" s="69"/>
      <c r="T87" s="69"/>
      <c r="U87" s="69"/>
      <c r="V87" s="69"/>
      <c r="W87" s="69"/>
      <c r="X87" s="69"/>
      <c r="Y87" s="69"/>
      <c r="Z87" s="69"/>
      <c r="AA87" s="69"/>
      <c r="AB87" s="69"/>
      <c r="AC87" s="69"/>
      <c r="AD87" s="69"/>
      <c r="AE87" s="69"/>
      <c r="AF87" s="69"/>
      <c r="AG87" s="69"/>
      <c r="AH87" s="69"/>
      <c r="AI87" s="69"/>
      <c r="AJ87" s="69"/>
      <c r="AK87" s="31"/>
      <c r="AL87" s="31"/>
      <c r="AM87" s="31"/>
      <c r="AN87" s="30"/>
      <c r="AO87" s="48"/>
      <c r="AP87" s="77"/>
      <c r="AQ87" s="77"/>
      <c r="AR87" s="77"/>
      <c r="AS87" s="73"/>
      <c r="AT87" s="69"/>
      <c r="AU87" s="51"/>
      <c r="AV87" s="51"/>
      <c r="AW87" s="51"/>
      <c r="AX87" s="51"/>
      <c r="AY87" s="51"/>
      <c r="AZ87" s="51"/>
      <c r="BA87" s="51"/>
      <c r="BB87" s="51"/>
      <c r="BC87" s="51"/>
      <c r="BD87" s="51"/>
      <c r="BE87" s="51"/>
      <c r="BF87" s="51"/>
      <c r="BG87" s="51"/>
      <c r="BH87" s="51"/>
      <c r="BI87" s="51"/>
      <c r="BJ87" s="51"/>
      <c r="BK87" s="51"/>
      <c r="BL87" s="51"/>
      <c r="BM87" s="51"/>
      <c r="BN87" s="51"/>
    </row>
    <row r="88" spans="1:66" ht="15" x14ac:dyDescent="0.25">
      <c r="A88" s="23"/>
      <c r="B88" s="23"/>
      <c r="C88" s="22"/>
      <c r="D88" s="22"/>
      <c r="E88" s="22"/>
      <c r="F88" s="22"/>
      <c r="G88" s="69"/>
      <c r="H88" s="69"/>
      <c r="I88" s="69"/>
      <c r="J88" s="69"/>
      <c r="K88" s="69"/>
      <c r="L88" s="69"/>
      <c r="M88" s="69"/>
      <c r="N88" s="69"/>
      <c r="O88" s="69"/>
      <c r="P88" s="69"/>
      <c r="Q88" s="69"/>
      <c r="R88" s="69"/>
      <c r="S88" s="69"/>
      <c r="T88" s="69"/>
      <c r="U88" s="69"/>
      <c r="V88" s="69"/>
      <c r="W88" s="69"/>
      <c r="X88" s="69"/>
      <c r="Y88" s="69"/>
      <c r="Z88" s="69"/>
      <c r="AA88" s="69"/>
      <c r="AB88" s="69"/>
      <c r="AC88" s="69"/>
      <c r="AD88" s="69"/>
      <c r="AE88" s="69"/>
      <c r="AF88" s="69"/>
      <c r="AG88" s="69"/>
      <c r="AH88" s="69"/>
      <c r="AI88" s="69"/>
      <c r="AJ88" s="69"/>
      <c r="AK88" s="31"/>
      <c r="AL88" s="31"/>
      <c r="AM88" s="31"/>
      <c r="AN88" s="30"/>
      <c r="AO88" s="48"/>
      <c r="AP88" s="77"/>
      <c r="AQ88" s="77"/>
      <c r="AR88" s="77"/>
      <c r="AS88" s="73"/>
      <c r="AT88" s="69"/>
      <c r="AU88" s="51"/>
      <c r="AV88" s="51"/>
      <c r="AW88" s="51"/>
      <c r="AX88" s="51"/>
      <c r="AY88" s="51"/>
      <c r="AZ88" s="51"/>
      <c r="BA88" s="51"/>
      <c r="BB88" s="51"/>
      <c r="BC88" s="51"/>
      <c r="BD88" s="51"/>
      <c r="BE88" s="51"/>
      <c r="BF88" s="51"/>
      <c r="BG88" s="51"/>
      <c r="BH88" s="51"/>
      <c r="BI88" s="51"/>
      <c r="BJ88" s="51"/>
      <c r="BK88" s="51"/>
      <c r="BL88" s="51"/>
      <c r="BM88" s="51"/>
      <c r="BN88" s="51"/>
    </row>
    <row r="89" spans="1:66" ht="15" x14ac:dyDescent="0.25">
      <c r="A89" s="23"/>
      <c r="B89" s="23"/>
      <c r="C89" s="22"/>
      <c r="D89" s="22"/>
      <c r="E89" s="22"/>
      <c r="F89" s="22"/>
      <c r="G89" s="69"/>
      <c r="H89" s="69"/>
      <c r="I89" s="69"/>
      <c r="J89" s="69"/>
      <c r="K89" s="69"/>
      <c r="L89" s="69"/>
      <c r="M89" s="69"/>
      <c r="N89" s="69"/>
      <c r="O89" s="69"/>
      <c r="P89" s="69"/>
      <c r="Q89" s="69"/>
      <c r="R89" s="69"/>
      <c r="S89" s="69"/>
      <c r="T89" s="69"/>
      <c r="U89" s="69"/>
      <c r="V89" s="69"/>
      <c r="W89" s="69"/>
      <c r="X89" s="69"/>
      <c r="Y89" s="69"/>
      <c r="Z89" s="69"/>
      <c r="AA89" s="69"/>
      <c r="AB89" s="69"/>
      <c r="AC89" s="69"/>
      <c r="AD89" s="69"/>
      <c r="AE89" s="69"/>
      <c r="AF89" s="69"/>
      <c r="AG89" s="69"/>
      <c r="AH89" s="69"/>
      <c r="AI89" s="69"/>
      <c r="AJ89" s="69"/>
      <c r="AK89" s="31"/>
      <c r="AL89" s="31"/>
      <c r="AM89" s="31"/>
      <c r="AN89" s="30"/>
      <c r="AO89" s="48"/>
      <c r="AP89" s="77"/>
      <c r="AQ89" s="77"/>
      <c r="AR89" s="77"/>
      <c r="AS89" s="73"/>
      <c r="AT89" s="69"/>
      <c r="AU89" s="51"/>
      <c r="AV89" s="51"/>
      <c r="AW89" s="51"/>
      <c r="AX89" s="51"/>
      <c r="AY89" s="51"/>
      <c r="AZ89" s="51"/>
      <c r="BA89" s="51"/>
      <c r="BB89" s="51"/>
      <c r="BC89" s="51"/>
      <c r="BD89" s="51"/>
      <c r="BE89" s="51"/>
      <c r="BF89" s="51"/>
      <c r="BG89" s="51"/>
      <c r="BH89" s="51"/>
      <c r="BI89" s="51"/>
      <c r="BJ89" s="51"/>
      <c r="BK89" s="51"/>
      <c r="BL89" s="51"/>
      <c r="BM89" s="51"/>
      <c r="BN89" s="51"/>
    </row>
    <row r="90" spans="1:66" ht="15" x14ac:dyDescent="0.25">
      <c r="A90" s="23"/>
      <c r="B90" s="23"/>
      <c r="C90" s="22"/>
      <c r="D90" s="22"/>
      <c r="E90" s="22"/>
      <c r="F90" s="22"/>
      <c r="G90" s="69"/>
      <c r="H90" s="69"/>
      <c r="I90" s="69"/>
      <c r="J90" s="69"/>
      <c r="K90" s="69"/>
      <c r="L90" s="69"/>
      <c r="M90" s="69"/>
      <c r="N90" s="69"/>
      <c r="O90" s="69"/>
      <c r="P90" s="69"/>
      <c r="Q90" s="69"/>
      <c r="R90" s="69"/>
      <c r="S90" s="69"/>
      <c r="T90" s="69"/>
      <c r="U90" s="69"/>
      <c r="V90" s="69"/>
      <c r="W90" s="69"/>
      <c r="X90" s="69"/>
      <c r="Y90" s="69"/>
      <c r="Z90" s="69"/>
      <c r="AA90" s="69"/>
      <c r="AB90" s="69"/>
      <c r="AC90" s="69"/>
      <c r="AD90" s="69"/>
      <c r="AE90" s="69"/>
      <c r="AF90" s="69"/>
      <c r="AG90" s="69"/>
      <c r="AH90" s="69"/>
      <c r="AI90" s="69"/>
      <c r="AJ90" s="69"/>
      <c r="AK90" s="31"/>
      <c r="AL90" s="31"/>
      <c r="AM90" s="31"/>
      <c r="AN90" s="30"/>
      <c r="AO90" s="48"/>
      <c r="AP90" s="77"/>
      <c r="AQ90" s="77"/>
      <c r="AR90" s="77"/>
      <c r="AS90" s="73"/>
      <c r="AT90" s="69"/>
      <c r="AU90" s="51"/>
      <c r="AV90" s="51"/>
      <c r="AW90" s="51"/>
      <c r="AX90" s="51"/>
      <c r="AY90" s="51"/>
      <c r="AZ90" s="51"/>
      <c r="BA90" s="51"/>
      <c r="BB90" s="51"/>
      <c r="BC90" s="51"/>
      <c r="BD90" s="51"/>
      <c r="BE90" s="51"/>
      <c r="BF90" s="51"/>
      <c r="BG90" s="51"/>
      <c r="BH90" s="51"/>
      <c r="BI90" s="51"/>
      <c r="BJ90" s="51"/>
      <c r="BK90" s="51"/>
      <c r="BL90" s="51"/>
      <c r="BM90" s="51"/>
      <c r="BN90" s="51"/>
    </row>
    <row r="91" spans="1:66" ht="15" x14ac:dyDescent="0.25">
      <c r="A91" s="23"/>
      <c r="B91" s="23"/>
      <c r="C91" s="22"/>
      <c r="D91" s="22"/>
      <c r="E91" s="22"/>
      <c r="F91" s="22"/>
      <c r="G91" s="69"/>
      <c r="H91" s="69"/>
      <c r="I91" s="69"/>
      <c r="J91" s="69"/>
      <c r="K91" s="69"/>
      <c r="L91" s="69"/>
      <c r="M91" s="69"/>
      <c r="N91" s="69"/>
      <c r="O91" s="69"/>
      <c r="P91" s="69"/>
      <c r="Q91" s="69"/>
      <c r="R91" s="69"/>
      <c r="S91" s="69"/>
      <c r="T91" s="69"/>
      <c r="U91" s="69"/>
      <c r="V91" s="69"/>
      <c r="W91" s="69"/>
      <c r="X91" s="69"/>
      <c r="Y91" s="69"/>
      <c r="Z91" s="69"/>
      <c r="AA91" s="69"/>
      <c r="AB91" s="69"/>
      <c r="AC91" s="69"/>
      <c r="AD91" s="69"/>
      <c r="AE91" s="69"/>
      <c r="AF91" s="69"/>
      <c r="AG91" s="69"/>
      <c r="AH91" s="69"/>
      <c r="AI91" s="69"/>
      <c r="AJ91" s="69"/>
      <c r="AK91" s="31"/>
      <c r="AL91" s="31"/>
      <c r="AM91" s="31"/>
      <c r="AN91" s="30"/>
      <c r="AO91" s="48"/>
      <c r="AP91" s="77"/>
      <c r="AQ91" s="77"/>
      <c r="AR91" s="77"/>
      <c r="AS91" s="86"/>
      <c r="AT91" s="69"/>
      <c r="AU91" s="51"/>
      <c r="AV91" s="51"/>
      <c r="AW91" s="51"/>
      <c r="AX91" s="51"/>
      <c r="AY91" s="51"/>
      <c r="AZ91" s="51"/>
      <c r="BA91" s="51"/>
      <c r="BB91" s="51"/>
      <c r="BC91" s="51"/>
      <c r="BD91" s="51"/>
      <c r="BE91" s="51"/>
      <c r="BF91" s="51"/>
      <c r="BG91" s="51"/>
      <c r="BH91" s="51"/>
      <c r="BI91" s="51"/>
      <c r="BJ91" s="51"/>
      <c r="BK91" s="51"/>
      <c r="BL91" s="51"/>
      <c r="BM91" s="51"/>
      <c r="BN91" s="51"/>
    </row>
    <row r="92" spans="1:66" ht="15" x14ac:dyDescent="0.25">
      <c r="A92" s="23"/>
      <c r="B92" s="23"/>
      <c r="C92" s="22"/>
      <c r="D92" s="22"/>
      <c r="E92" s="22"/>
      <c r="F92" s="22"/>
      <c r="G92" s="69"/>
      <c r="H92" s="69"/>
      <c r="I92" s="69"/>
      <c r="J92" s="69"/>
      <c r="K92" s="69"/>
      <c r="L92" s="69"/>
      <c r="M92" s="69"/>
      <c r="N92" s="69"/>
      <c r="O92" s="69"/>
      <c r="P92" s="69"/>
      <c r="Q92" s="69"/>
      <c r="R92" s="69"/>
      <c r="S92" s="69"/>
      <c r="T92" s="69"/>
      <c r="U92" s="69"/>
      <c r="V92" s="69"/>
      <c r="W92" s="69"/>
      <c r="X92" s="69"/>
      <c r="Y92" s="69"/>
      <c r="Z92" s="69"/>
      <c r="AA92" s="69"/>
      <c r="AB92" s="69"/>
      <c r="AC92" s="69"/>
      <c r="AD92" s="69"/>
      <c r="AE92" s="69"/>
      <c r="AF92" s="69"/>
      <c r="AG92" s="69"/>
      <c r="AH92" s="69"/>
      <c r="AI92" s="69"/>
      <c r="AJ92" s="69"/>
      <c r="AK92" s="31"/>
      <c r="AL92" s="31"/>
      <c r="AM92" s="31"/>
      <c r="AN92" s="30"/>
      <c r="AO92" s="48"/>
      <c r="AP92" s="77"/>
      <c r="AQ92" s="77"/>
      <c r="AR92" s="77"/>
      <c r="AS92" s="86"/>
      <c r="AT92" s="69"/>
      <c r="AU92" s="51"/>
      <c r="AV92" s="51"/>
      <c r="AW92" s="51"/>
      <c r="AX92" s="51"/>
      <c r="AY92" s="51"/>
      <c r="AZ92" s="51"/>
      <c r="BA92" s="51"/>
      <c r="BB92" s="51"/>
      <c r="BC92" s="51"/>
      <c r="BD92" s="51"/>
      <c r="BE92" s="51"/>
      <c r="BF92" s="51"/>
      <c r="BG92" s="51"/>
      <c r="BH92" s="51"/>
      <c r="BI92" s="51"/>
      <c r="BJ92" s="51"/>
      <c r="BK92" s="51"/>
      <c r="BL92" s="51"/>
      <c r="BM92" s="51"/>
      <c r="BN92" s="51"/>
    </row>
    <row r="93" spans="1:66" ht="15" x14ac:dyDescent="0.25">
      <c r="A93" s="23"/>
      <c r="B93" s="23"/>
      <c r="C93" s="22"/>
      <c r="D93" s="22"/>
      <c r="E93" s="22"/>
      <c r="F93" s="22"/>
      <c r="G93" s="69"/>
      <c r="H93" s="69"/>
      <c r="I93" s="69"/>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31"/>
      <c r="AL93" s="31"/>
      <c r="AM93" s="31"/>
      <c r="AN93" s="30"/>
      <c r="AO93" s="48"/>
      <c r="AP93" s="77"/>
      <c r="AQ93" s="77"/>
      <c r="AR93" s="77"/>
      <c r="AS93" s="73"/>
      <c r="AT93" s="69"/>
      <c r="AU93" s="51"/>
      <c r="AV93" s="51"/>
      <c r="AW93" s="51"/>
      <c r="AX93" s="51"/>
      <c r="AY93" s="51"/>
      <c r="AZ93" s="51"/>
      <c r="BA93" s="51"/>
      <c r="BB93" s="51"/>
      <c r="BC93" s="51"/>
      <c r="BD93" s="51"/>
      <c r="BE93" s="51"/>
      <c r="BF93" s="51"/>
      <c r="BG93" s="51"/>
      <c r="BH93" s="51"/>
      <c r="BI93" s="51"/>
      <c r="BJ93" s="51"/>
      <c r="BK93" s="51"/>
      <c r="BL93" s="51"/>
      <c r="BM93" s="51"/>
      <c r="BN93" s="51"/>
    </row>
    <row r="94" spans="1:66" ht="15" x14ac:dyDescent="0.25">
      <c r="A94" s="23"/>
      <c r="B94" s="23"/>
      <c r="C94" s="22"/>
      <c r="D94" s="22"/>
      <c r="E94" s="22"/>
      <c r="F94" s="22"/>
      <c r="G94" s="69"/>
      <c r="H94" s="69"/>
      <c r="I94" s="69"/>
      <c r="J94" s="69"/>
      <c r="K94" s="69"/>
      <c r="L94" s="69"/>
      <c r="M94" s="69"/>
      <c r="N94" s="69"/>
      <c r="O94" s="69"/>
      <c r="P94" s="69"/>
      <c r="Q94" s="69"/>
      <c r="R94" s="69"/>
      <c r="S94" s="69"/>
      <c r="T94" s="69"/>
      <c r="U94" s="69"/>
      <c r="V94" s="69"/>
      <c r="W94" s="69"/>
      <c r="X94" s="69"/>
      <c r="Y94" s="69"/>
      <c r="Z94" s="69"/>
      <c r="AA94" s="69"/>
      <c r="AB94" s="69"/>
      <c r="AC94" s="69"/>
      <c r="AD94" s="69"/>
      <c r="AE94" s="69"/>
      <c r="AF94" s="69"/>
      <c r="AG94" s="69"/>
      <c r="AH94" s="69"/>
      <c r="AI94" s="69"/>
      <c r="AJ94" s="69"/>
      <c r="AK94" s="31"/>
      <c r="AL94" s="31"/>
      <c r="AM94" s="31"/>
      <c r="AN94" s="30"/>
      <c r="AO94" s="48"/>
      <c r="AP94" s="77"/>
      <c r="AQ94" s="77"/>
      <c r="AR94" s="77"/>
      <c r="AS94" s="86"/>
      <c r="AT94" s="69"/>
      <c r="AU94" s="51"/>
      <c r="AV94" s="51"/>
      <c r="AW94" s="51"/>
      <c r="AX94" s="51"/>
      <c r="AY94" s="51"/>
      <c r="AZ94" s="51"/>
      <c r="BA94" s="51"/>
      <c r="BB94" s="51"/>
      <c r="BC94" s="51"/>
      <c r="BD94" s="51"/>
      <c r="BE94" s="51"/>
      <c r="BF94" s="51"/>
      <c r="BG94" s="51"/>
      <c r="BH94" s="51"/>
      <c r="BI94" s="51"/>
      <c r="BJ94" s="51"/>
      <c r="BK94" s="51"/>
      <c r="BL94" s="51"/>
      <c r="BM94" s="51"/>
      <c r="BN94" s="51"/>
    </row>
    <row r="95" spans="1:66" ht="15" x14ac:dyDescent="0.25">
      <c r="A95" s="23"/>
      <c r="B95" s="23"/>
      <c r="C95" s="22"/>
      <c r="D95" s="22"/>
      <c r="E95" s="22"/>
      <c r="F95" s="22"/>
      <c r="G95" s="69"/>
      <c r="H95" s="69"/>
      <c r="I95" s="69"/>
      <c r="J95" s="69"/>
      <c r="K95" s="69"/>
      <c r="L95" s="69"/>
      <c r="M95" s="69"/>
      <c r="N95" s="69"/>
      <c r="O95" s="69"/>
      <c r="P95" s="69"/>
      <c r="Q95" s="69"/>
      <c r="R95" s="69"/>
      <c r="S95" s="69"/>
      <c r="T95" s="69"/>
      <c r="U95" s="69"/>
      <c r="V95" s="69"/>
      <c r="W95" s="69"/>
      <c r="X95" s="69"/>
      <c r="Y95" s="69"/>
      <c r="Z95" s="69"/>
      <c r="AA95" s="69"/>
      <c r="AB95" s="69"/>
      <c r="AC95" s="69"/>
      <c r="AD95" s="69"/>
      <c r="AE95" s="69"/>
      <c r="AF95" s="69"/>
      <c r="AG95" s="69"/>
      <c r="AH95" s="69"/>
      <c r="AI95" s="69"/>
      <c r="AJ95" s="69"/>
      <c r="AK95" s="31"/>
      <c r="AL95" s="31"/>
      <c r="AM95" s="31"/>
      <c r="AN95" s="30"/>
      <c r="AO95" s="48"/>
      <c r="AP95" s="77"/>
      <c r="AQ95" s="77"/>
      <c r="AR95" s="77"/>
      <c r="AS95" s="86"/>
      <c r="AT95" s="69"/>
      <c r="AU95" s="51"/>
      <c r="AV95" s="51"/>
      <c r="AW95" s="51"/>
      <c r="AX95" s="51"/>
      <c r="AY95" s="51"/>
      <c r="AZ95" s="51"/>
      <c r="BA95" s="51"/>
      <c r="BB95" s="51"/>
      <c r="BC95" s="51"/>
      <c r="BD95" s="51"/>
      <c r="BE95" s="51"/>
      <c r="BF95" s="51"/>
      <c r="BG95" s="51"/>
      <c r="BH95" s="51"/>
      <c r="BI95" s="51"/>
      <c r="BJ95" s="51"/>
      <c r="BK95" s="51"/>
      <c r="BL95" s="51"/>
      <c r="BM95" s="51"/>
      <c r="BN95" s="51"/>
    </row>
    <row r="96" spans="1:66" ht="15" x14ac:dyDescent="0.25">
      <c r="A96" s="23"/>
      <c r="B96" s="23"/>
      <c r="C96" s="22"/>
      <c r="D96" s="22"/>
      <c r="E96" s="22"/>
      <c r="F96" s="22"/>
      <c r="G96" s="69"/>
      <c r="H96" s="69"/>
      <c r="I96" s="69"/>
      <c r="J96" s="69"/>
      <c r="K96" s="69"/>
      <c r="L96" s="69"/>
      <c r="M96" s="69"/>
      <c r="N96" s="69"/>
      <c r="O96" s="69"/>
      <c r="P96" s="69"/>
      <c r="Q96" s="69"/>
      <c r="R96" s="69"/>
      <c r="S96" s="69"/>
      <c r="T96" s="69"/>
      <c r="U96" s="69"/>
      <c r="V96" s="69"/>
      <c r="W96" s="69"/>
      <c r="X96" s="69"/>
      <c r="Y96" s="69"/>
      <c r="Z96" s="69"/>
      <c r="AA96" s="69"/>
      <c r="AB96" s="69"/>
      <c r="AC96" s="69"/>
      <c r="AD96" s="69"/>
      <c r="AE96" s="69"/>
      <c r="AF96" s="69"/>
      <c r="AG96" s="69"/>
      <c r="AH96" s="69"/>
      <c r="AI96" s="69"/>
      <c r="AJ96" s="69"/>
      <c r="AK96" s="31"/>
      <c r="AL96" s="31"/>
      <c r="AM96" s="31"/>
      <c r="AN96" s="30"/>
      <c r="AO96" s="48"/>
      <c r="AP96" s="77"/>
      <c r="AQ96" s="77"/>
      <c r="AR96" s="77"/>
      <c r="AS96" s="86"/>
      <c r="AT96" s="69"/>
      <c r="AU96" s="51"/>
      <c r="AV96" s="51"/>
      <c r="AW96" s="51"/>
      <c r="AX96" s="51"/>
      <c r="AY96" s="51"/>
      <c r="AZ96" s="51"/>
      <c r="BA96" s="51"/>
      <c r="BB96" s="51"/>
      <c r="BC96" s="51"/>
      <c r="BD96" s="51"/>
      <c r="BE96" s="51"/>
      <c r="BF96" s="51"/>
      <c r="BG96" s="51"/>
      <c r="BH96" s="51"/>
      <c r="BI96" s="51"/>
      <c r="BJ96" s="51"/>
      <c r="BK96" s="51"/>
      <c r="BL96" s="51"/>
      <c r="BM96" s="51"/>
      <c r="BN96" s="51"/>
    </row>
    <row r="97" spans="1:66" ht="15" x14ac:dyDescent="0.25">
      <c r="A97" s="23"/>
      <c r="B97" s="23"/>
      <c r="C97" s="22"/>
      <c r="D97" s="22"/>
      <c r="E97" s="22"/>
      <c r="F97" s="22"/>
      <c r="G97" s="69"/>
      <c r="H97" s="69"/>
      <c r="I97" s="69"/>
      <c r="J97" s="69"/>
      <c r="K97" s="69"/>
      <c r="L97" s="69"/>
      <c r="M97" s="69"/>
      <c r="N97" s="69"/>
      <c r="O97" s="69"/>
      <c r="P97" s="69"/>
      <c r="Q97" s="69"/>
      <c r="R97" s="69"/>
      <c r="S97" s="69"/>
      <c r="T97" s="69"/>
      <c r="U97" s="69"/>
      <c r="V97" s="69"/>
      <c r="W97" s="69"/>
      <c r="X97" s="69"/>
      <c r="Y97" s="69"/>
      <c r="Z97" s="69"/>
      <c r="AA97" s="69"/>
      <c r="AB97" s="69"/>
      <c r="AC97" s="69"/>
      <c r="AD97" s="69"/>
      <c r="AE97" s="69"/>
      <c r="AF97" s="69"/>
      <c r="AG97" s="69"/>
      <c r="AH97" s="69"/>
      <c r="AI97" s="69"/>
      <c r="AJ97" s="69"/>
      <c r="AK97" s="31"/>
      <c r="AL97" s="31"/>
      <c r="AM97" s="31"/>
      <c r="AN97" s="30"/>
      <c r="AO97" s="48"/>
      <c r="AP97" s="77"/>
      <c r="AQ97" s="77"/>
      <c r="AR97" s="77"/>
      <c r="AS97" s="73"/>
      <c r="AT97" s="69"/>
      <c r="AU97" s="51"/>
      <c r="AV97" s="51"/>
      <c r="AW97" s="51"/>
      <c r="AX97" s="51"/>
      <c r="AY97" s="51"/>
      <c r="AZ97" s="51"/>
      <c r="BA97" s="51"/>
      <c r="BB97" s="51"/>
      <c r="BC97" s="51"/>
      <c r="BD97" s="51"/>
      <c r="BE97" s="51"/>
      <c r="BF97" s="51"/>
      <c r="BG97" s="51"/>
      <c r="BH97" s="51"/>
      <c r="BI97" s="51"/>
      <c r="BJ97" s="51"/>
      <c r="BK97" s="51"/>
      <c r="BL97" s="51"/>
      <c r="BM97" s="51"/>
      <c r="BN97" s="51"/>
    </row>
    <row r="98" spans="1:66" ht="15" x14ac:dyDescent="0.25">
      <c r="A98" s="23"/>
      <c r="B98" s="23"/>
      <c r="C98" s="22"/>
      <c r="D98" s="22"/>
      <c r="E98" s="22"/>
      <c r="F98" s="22"/>
      <c r="G98" s="69"/>
      <c r="H98" s="69"/>
      <c r="I98" s="69"/>
      <c r="J98" s="69"/>
      <c r="K98" s="69"/>
      <c r="L98" s="69"/>
      <c r="M98" s="69"/>
      <c r="N98" s="69"/>
      <c r="O98" s="69"/>
      <c r="P98" s="69"/>
      <c r="Q98" s="69"/>
      <c r="R98" s="69"/>
      <c r="S98" s="69"/>
      <c r="T98" s="69"/>
      <c r="U98" s="69"/>
      <c r="V98" s="69"/>
      <c r="W98" s="69"/>
      <c r="X98" s="69"/>
      <c r="Y98" s="69"/>
      <c r="Z98" s="69"/>
      <c r="AA98" s="69"/>
      <c r="AB98" s="69"/>
      <c r="AC98" s="69"/>
      <c r="AD98" s="69"/>
      <c r="AE98" s="69"/>
      <c r="AF98" s="69"/>
      <c r="AG98" s="69"/>
      <c r="AH98" s="69"/>
      <c r="AI98" s="69"/>
      <c r="AJ98" s="69"/>
      <c r="AK98" s="31"/>
      <c r="AL98" s="31"/>
      <c r="AM98" s="31"/>
      <c r="AN98" s="30"/>
      <c r="AO98" s="48"/>
      <c r="AP98" s="77"/>
      <c r="AQ98" s="77"/>
      <c r="AR98" s="77"/>
      <c r="AS98" s="73"/>
      <c r="AT98" s="69"/>
      <c r="AU98" s="51"/>
      <c r="AV98" s="51"/>
      <c r="AW98" s="51"/>
      <c r="AX98" s="51"/>
      <c r="AY98" s="51"/>
      <c r="AZ98" s="51"/>
      <c r="BA98" s="51"/>
      <c r="BB98" s="51"/>
      <c r="BC98" s="51"/>
      <c r="BD98" s="51"/>
      <c r="BE98" s="51"/>
      <c r="BF98" s="51"/>
      <c r="BG98" s="51"/>
      <c r="BH98" s="51"/>
      <c r="BI98" s="51"/>
      <c r="BJ98" s="51"/>
      <c r="BK98" s="51"/>
      <c r="BL98" s="51"/>
      <c r="BM98" s="51"/>
      <c r="BN98" s="51"/>
    </row>
    <row r="99" spans="1:66" ht="15" x14ac:dyDescent="0.25">
      <c r="A99" s="23"/>
      <c r="B99" s="23"/>
      <c r="C99" s="22"/>
      <c r="D99" s="22"/>
      <c r="E99" s="22"/>
      <c r="F99" s="22"/>
      <c r="G99" s="69"/>
      <c r="H99" s="69"/>
      <c r="I99" s="69"/>
      <c r="J99" s="69"/>
      <c r="K99" s="69"/>
      <c r="L99" s="69"/>
      <c r="M99" s="69"/>
      <c r="N99" s="69"/>
      <c r="O99" s="69"/>
      <c r="P99" s="69"/>
      <c r="Q99" s="69"/>
      <c r="R99" s="69"/>
      <c r="S99" s="69"/>
      <c r="T99" s="69"/>
      <c r="U99" s="69"/>
      <c r="V99" s="69"/>
      <c r="W99" s="69"/>
      <c r="X99" s="69"/>
      <c r="Y99" s="69"/>
      <c r="Z99" s="69"/>
      <c r="AA99" s="69"/>
      <c r="AB99" s="69"/>
      <c r="AC99" s="69"/>
      <c r="AD99" s="69"/>
      <c r="AE99" s="69"/>
      <c r="AF99" s="69"/>
      <c r="AG99" s="69"/>
      <c r="AH99" s="69"/>
      <c r="AI99" s="69"/>
      <c r="AJ99" s="69"/>
      <c r="AK99" s="31"/>
      <c r="AL99" s="31"/>
      <c r="AM99" s="31"/>
      <c r="AN99" s="30"/>
      <c r="AO99" s="48"/>
      <c r="AP99" s="77"/>
      <c r="AQ99" s="77"/>
      <c r="AR99" s="77"/>
      <c r="AS99" s="73"/>
      <c r="AT99" s="69"/>
      <c r="AU99" s="51"/>
      <c r="AV99" s="51"/>
      <c r="AW99" s="51"/>
      <c r="AX99" s="51"/>
      <c r="AY99" s="51"/>
      <c r="AZ99" s="51"/>
      <c r="BA99" s="51"/>
      <c r="BB99" s="51"/>
      <c r="BC99" s="51"/>
      <c r="BD99" s="51"/>
      <c r="BE99" s="51"/>
      <c r="BF99" s="51"/>
      <c r="BG99" s="51"/>
      <c r="BH99" s="51"/>
      <c r="BI99" s="51"/>
      <c r="BJ99" s="51"/>
      <c r="BK99" s="51"/>
      <c r="BL99" s="51"/>
      <c r="BM99" s="51"/>
      <c r="BN99" s="51"/>
    </row>
    <row r="100" spans="1:66" ht="15" x14ac:dyDescent="0.25">
      <c r="A100" s="23"/>
      <c r="B100" s="23"/>
      <c r="C100" s="22"/>
      <c r="D100" s="22"/>
      <c r="E100" s="22"/>
      <c r="F100" s="22"/>
      <c r="G100" s="69"/>
      <c r="H100" s="69"/>
      <c r="I100" s="69"/>
      <c r="J100" s="69"/>
      <c r="K100" s="69"/>
      <c r="L100" s="69"/>
      <c r="M100" s="69"/>
      <c r="N100" s="69"/>
      <c r="O100" s="69"/>
      <c r="P100" s="69"/>
      <c r="Q100" s="69"/>
      <c r="R100" s="69"/>
      <c r="S100" s="69"/>
      <c r="T100" s="69"/>
      <c r="U100" s="69"/>
      <c r="V100" s="69"/>
      <c r="W100" s="69"/>
      <c r="X100" s="69"/>
      <c r="Y100" s="69"/>
      <c r="Z100" s="69"/>
      <c r="AA100" s="69"/>
      <c r="AB100" s="69"/>
      <c r="AC100" s="69"/>
      <c r="AD100" s="69"/>
      <c r="AE100" s="69"/>
      <c r="AF100" s="69"/>
      <c r="AG100" s="69"/>
      <c r="AH100" s="69"/>
      <c r="AI100" s="69"/>
      <c r="AJ100" s="69"/>
      <c r="AK100" s="31"/>
      <c r="AL100" s="31"/>
      <c r="AM100" s="31"/>
      <c r="AN100" s="32"/>
      <c r="AO100" s="48"/>
      <c r="AP100" s="77"/>
      <c r="AQ100" s="77"/>
      <c r="AR100" s="77"/>
      <c r="AS100" s="86"/>
      <c r="AT100" s="69"/>
      <c r="AU100" s="51"/>
      <c r="AV100" s="51"/>
      <c r="AW100" s="51"/>
      <c r="AX100" s="51"/>
      <c r="AY100" s="51"/>
      <c r="AZ100" s="51"/>
      <c r="BA100" s="51"/>
      <c r="BB100" s="51"/>
      <c r="BC100" s="51"/>
      <c r="BD100" s="51"/>
      <c r="BE100" s="51"/>
      <c r="BF100" s="51"/>
      <c r="BG100" s="51"/>
      <c r="BH100" s="51"/>
      <c r="BI100" s="51"/>
      <c r="BJ100" s="51"/>
      <c r="BK100" s="51"/>
      <c r="BL100" s="51"/>
      <c r="BM100" s="51"/>
      <c r="BN100" s="51"/>
    </row>
    <row r="101" spans="1:66" ht="15" x14ac:dyDescent="0.25">
      <c r="A101" s="23"/>
      <c r="B101" s="23"/>
      <c r="C101" s="22"/>
      <c r="D101" s="22"/>
      <c r="E101" s="22"/>
      <c r="F101" s="22"/>
      <c r="G101" s="69"/>
      <c r="H101" s="69"/>
      <c r="I101" s="69"/>
      <c r="J101" s="69"/>
      <c r="K101" s="69"/>
      <c r="L101" s="69"/>
      <c r="M101" s="69"/>
      <c r="N101" s="69"/>
      <c r="O101" s="69"/>
      <c r="P101" s="69"/>
      <c r="Q101" s="69"/>
      <c r="R101" s="69"/>
      <c r="S101" s="69"/>
      <c r="T101" s="69"/>
      <c r="U101" s="69"/>
      <c r="V101" s="69"/>
      <c r="W101" s="69"/>
      <c r="X101" s="69"/>
      <c r="Y101" s="69"/>
      <c r="Z101" s="69"/>
      <c r="AA101" s="69"/>
      <c r="AB101" s="69"/>
      <c r="AC101" s="69"/>
      <c r="AD101" s="69"/>
      <c r="AE101" s="69"/>
      <c r="AF101" s="69"/>
      <c r="AG101" s="69"/>
      <c r="AH101" s="69"/>
      <c r="AI101" s="69"/>
      <c r="AJ101" s="69"/>
      <c r="AK101" s="31"/>
      <c r="AL101" s="31"/>
      <c r="AM101" s="31"/>
      <c r="AN101" s="30"/>
      <c r="AO101" s="48"/>
      <c r="AP101" s="77"/>
      <c r="AQ101" s="77"/>
      <c r="AR101" s="77"/>
      <c r="AS101" s="73"/>
      <c r="AT101" s="69"/>
      <c r="AU101" s="51"/>
      <c r="AV101" s="51"/>
      <c r="AW101" s="51"/>
      <c r="AX101" s="51"/>
      <c r="AY101" s="51"/>
      <c r="AZ101" s="51"/>
      <c r="BA101" s="51"/>
      <c r="BB101" s="51"/>
      <c r="BC101" s="51"/>
      <c r="BD101" s="51"/>
      <c r="BE101" s="51"/>
      <c r="BF101" s="51"/>
      <c r="BG101" s="51"/>
      <c r="BH101" s="51"/>
      <c r="BI101" s="51"/>
      <c r="BJ101" s="51"/>
      <c r="BK101" s="51"/>
      <c r="BL101" s="51"/>
      <c r="BM101" s="51"/>
      <c r="BN101" s="51"/>
    </row>
    <row r="102" spans="1:66" ht="15" x14ac:dyDescent="0.25">
      <c r="A102" s="23"/>
      <c r="B102" s="23"/>
      <c r="C102" s="22"/>
      <c r="D102" s="22"/>
      <c r="E102" s="22"/>
      <c r="F102" s="22"/>
      <c r="G102" s="69"/>
      <c r="H102" s="69"/>
      <c r="I102" s="69"/>
      <c r="J102" s="69"/>
      <c r="K102" s="69"/>
      <c r="L102" s="69"/>
      <c r="M102" s="69"/>
      <c r="N102" s="69"/>
      <c r="O102" s="69"/>
      <c r="P102" s="69"/>
      <c r="Q102" s="69"/>
      <c r="R102" s="69"/>
      <c r="S102" s="69"/>
      <c r="T102" s="69"/>
      <c r="U102" s="69"/>
      <c r="V102" s="69"/>
      <c r="W102" s="69"/>
      <c r="X102" s="69"/>
      <c r="Y102" s="69"/>
      <c r="Z102" s="69"/>
      <c r="AA102" s="69"/>
      <c r="AB102" s="69"/>
      <c r="AC102" s="69"/>
      <c r="AD102" s="69"/>
      <c r="AE102" s="69"/>
      <c r="AF102" s="69"/>
      <c r="AG102" s="69"/>
      <c r="AH102" s="69"/>
      <c r="AI102" s="69"/>
      <c r="AJ102" s="69"/>
      <c r="AK102" s="31"/>
      <c r="AL102" s="31"/>
      <c r="AM102" s="31"/>
      <c r="AN102" s="30"/>
      <c r="AO102" s="48"/>
      <c r="AP102" s="77"/>
      <c r="AQ102" s="77"/>
      <c r="AR102" s="77"/>
      <c r="AS102" s="86"/>
      <c r="AT102" s="69"/>
      <c r="AU102" s="51"/>
      <c r="AV102" s="51"/>
      <c r="AW102" s="51"/>
      <c r="AX102" s="51"/>
      <c r="AY102" s="51"/>
      <c r="AZ102" s="51"/>
      <c r="BA102" s="51"/>
      <c r="BB102" s="51"/>
      <c r="BC102" s="51"/>
      <c r="BD102" s="51"/>
      <c r="BE102" s="51"/>
      <c r="BF102" s="51"/>
      <c r="BG102" s="51"/>
      <c r="BH102" s="51"/>
      <c r="BI102" s="51"/>
      <c r="BJ102" s="51"/>
      <c r="BK102" s="51"/>
      <c r="BL102" s="51"/>
      <c r="BM102" s="51"/>
      <c r="BN102" s="51"/>
    </row>
    <row r="103" spans="1:66" ht="15" x14ac:dyDescent="0.25">
      <c r="A103" s="23"/>
      <c r="B103" s="23"/>
      <c r="C103" s="22"/>
      <c r="D103" s="22"/>
      <c r="E103" s="22"/>
      <c r="F103" s="22"/>
      <c r="G103" s="69"/>
      <c r="H103" s="69"/>
      <c r="I103" s="69"/>
      <c r="J103" s="69"/>
      <c r="K103" s="69"/>
      <c r="L103" s="69"/>
      <c r="M103" s="69"/>
      <c r="N103" s="69"/>
      <c r="O103" s="69"/>
      <c r="P103" s="69"/>
      <c r="Q103" s="69"/>
      <c r="R103" s="69"/>
      <c r="S103" s="69"/>
      <c r="T103" s="69"/>
      <c r="U103" s="69"/>
      <c r="V103" s="69"/>
      <c r="W103" s="69"/>
      <c r="X103" s="69"/>
      <c r="Y103" s="69"/>
      <c r="Z103" s="69"/>
      <c r="AA103" s="69"/>
      <c r="AB103" s="69"/>
      <c r="AC103" s="69"/>
      <c r="AD103" s="69"/>
      <c r="AE103" s="69"/>
      <c r="AF103" s="69"/>
      <c r="AG103" s="69"/>
      <c r="AH103" s="69"/>
      <c r="AI103" s="69"/>
      <c r="AJ103" s="69"/>
      <c r="AK103" s="31"/>
      <c r="AL103" s="31"/>
      <c r="AM103" s="31"/>
      <c r="AN103" s="30"/>
      <c r="AO103" s="48"/>
      <c r="AP103" s="77"/>
      <c r="AQ103" s="77"/>
      <c r="AR103" s="77"/>
      <c r="AS103" s="73"/>
      <c r="AT103" s="69"/>
      <c r="AU103" s="51"/>
      <c r="AV103" s="51"/>
      <c r="AW103" s="51"/>
      <c r="AX103" s="51"/>
      <c r="AY103" s="51"/>
      <c r="AZ103" s="51"/>
      <c r="BA103" s="51"/>
      <c r="BB103" s="51"/>
      <c r="BC103" s="51"/>
      <c r="BD103" s="51"/>
      <c r="BE103" s="51"/>
      <c r="BF103" s="51"/>
      <c r="BG103" s="51"/>
      <c r="BH103" s="51"/>
      <c r="BI103" s="51"/>
      <c r="BJ103" s="51"/>
      <c r="BK103" s="51"/>
      <c r="BL103" s="51"/>
      <c r="BM103" s="51"/>
      <c r="BN103" s="51"/>
    </row>
    <row r="104" spans="1:66" ht="15" x14ac:dyDescent="0.25">
      <c r="A104" s="23"/>
      <c r="B104" s="23"/>
      <c r="C104" s="22"/>
      <c r="D104" s="22"/>
      <c r="E104" s="22"/>
      <c r="F104" s="22"/>
      <c r="G104" s="69"/>
      <c r="H104" s="69"/>
      <c r="I104" s="69"/>
      <c r="J104" s="69"/>
      <c r="K104" s="69"/>
      <c r="L104" s="69"/>
      <c r="M104" s="69"/>
      <c r="N104" s="69"/>
      <c r="O104" s="69"/>
      <c r="P104" s="69"/>
      <c r="Q104" s="69"/>
      <c r="R104" s="69"/>
      <c r="S104" s="69"/>
      <c r="T104" s="69"/>
      <c r="U104" s="69"/>
      <c r="V104" s="69"/>
      <c r="W104" s="69"/>
      <c r="X104" s="69"/>
      <c r="Y104" s="69"/>
      <c r="Z104" s="69"/>
      <c r="AA104" s="69"/>
      <c r="AB104" s="69"/>
      <c r="AC104" s="69"/>
      <c r="AD104" s="69"/>
      <c r="AE104" s="69"/>
      <c r="AF104" s="69"/>
      <c r="AG104" s="69"/>
      <c r="AH104" s="69"/>
      <c r="AI104" s="69"/>
      <c r="AJ104" s="69"/>
      <c r="AK104" s="31"/>
      <c r="AL104" s="31"/>
      <c r="AM104" s="31"/>
      <c r="AN104" s="30"/>
      <c r="AO104" s="48"/>
      <c r="AP104" s="77"/>
      <c r="AQ104" s="77"/>
      <c r="AR104" s="77"/>
      <c r="AS104" s="73"/>
      <c r="AT104" s="69"/>
      <c r="AU104" s="51"/>
      <c r="AV104" s="51"/>
      <c r="AW104" s="51"/>
      <c r="AX104" s="51"/>
      <c r="AY104" s="51"/>
      <c r="AZ104" s="51"/>
      <c r="BA104" s="51"/>
      <c r="BB104" s="51"/>
      <c r="BC104" s="51"/>
      <c r="BD104" s="51"/>
      <c r="BE104" s="51"/>
      <c r="BF104" s="51"/>
      <c r="BG104" s="51"/>
      <c r="BH104" s="51"/>
      <c r="BI104" s="51"/>
      <c r="BJ104" s="51"/>
      <c r="BK104" s="51"/>
      <c r="BL104" s="51"/>
      <c r="BM104" s="51"/>
      <c r="BN104" s="51"/>
    </row>
    <row r="105" spans="1:66" ht="15" x14ac:dyDescent="0.25">
      <c r="A105" s="23"/>
      <c r="B105" s="23"/>
      <c r="C105" s="22"/>
      <c r="D105" s="22"/>
      <c r="E105" s="22"/>
      <c r="F105" s="22"/>
      <c r="G105" s="69"/>
      <c r="H105" s="69"/>
      <c r="I105" s="69"/>
      <c r="J105" s="69"/>
      <c r="K105" s="69"/>
      <c r="L105" s="69"/>
      <c r="M105" s="69"/>
      <c r="N105" s="69"/>
      <c r="O105" s="69"/>
      <c r="P105" s="69"/>
      <c r="Q105" s="69"/>
      <c r="R105" s="69"/>
      <c r="S105" s="69"/>
      <c r="T105" s="69"/>
      <c r="U105" s="69"/>
      <c r="V105" s="69"/>
      <c r="W105" s="69"/>
      <c r="X105" s="69"/>
      <c r="Y105" s="69"/>
      <c r="Z105" s="69"/>
      <c r="AA105" s="69"/>
      <c r="AB105" s="69"/>
      <c r="AC105" s="69"/>
      <c r="AD105" s="69"/>
      <c r="AE105" s="69"/>
      <c r="AF105" s="69"/>
      <c r="AG105" s="69"/>
      <c r="AH105" s="69"/>
      <c r="AI105" s="69"/>
      <c r="AJ105" s="69"/>
      <c r="AK105" s="31"/>
      <c r="AL105" s="31"/>
      <c r="AM105" s="31"/>
      <c r="AN105" s="30"/>
      <c r="AO105" s="48"/>
      <c r="AP105" s="77"/>
      <c r="AQ105" s="77"/>
      <c r="AR105" s="77"/>
      <c r="AS105" s="73"/>
      <c r="AT105" s="69"/>
      <c r="AU105" s="51"/>
      <c r="AV105" s="51"/>
      <c r="AW105" s="51"/>
      <c r="AX105" s="51"/>
      <c r="AY105" s="51"/>
      <c r="AZ105" s="51"/>
      <c r="BA105" s="51"/>
      <c r="BB105" s="51"/>
      <c r="BC105" s="51"/>
      <c r="BD105" s="51"/>
      <c r="BE105" s="51"/>
      <c r="BF105" s="51"/>
      <c r="BG105" s="51"/>
      <c r="BH105" s="51"/>
      <c r="BI105" s="51"/>
      <c r="BJ105" s="51"/>
      <c r="BK105" s="51"/>
      <c r="BL105" s="51"/>
      <c r="BM105" s="51"/>
      <c r="BN105" s="51"/>
    </row>
    <row r="106" spans="1:66" ht="15" x14ac:dyDescent="0.25">
      <c r="A106" s="23"/>
      <c r="B106" s="23"/>
      <c r="C106" s="22"/>
      <c r="D106" s="22"/>
      <c r="E106" s="22"/>
      <c r="F106" s="22"/>
      <c r="G106" s="69"/>
      <c r="H106" s="69"/>
      <c r="I106" s="69"/>
      <c r="J106" s="69"/>
      <c r="K106" s="69"/>
      <c r="L106" s="69"/>
      <c r="M106" s="69"/>
      <c r="N106" s="69"/>
      <c r="O106" s="69"/>
      <c r="P106" s="69"/>
      <c r="Q106" s="69"/>
      <c r="R106" s="69"/>
      <c r="S106" s="69"/>
      <c r="T106" s="69"/>
      <c r="U106" s="69"/>
      <c r="V106" s="69"/>
      <c r="W106" s="69"/>
      <c r="X106" s="69"/>
      <c r="Y106" s="69"/>
      <c r="Z106" s="69"/>
      <c r="AA106" s="69"/>
      <c r="AB106" s="69"/>
      <c r="AC106" s="69"/>
      <c r="AD106" s="69"/>
      <c r="AE106" s="69"/>
      <c r="AF106" s="69"/>
      <c r="AG106" s="69"/>
      <c r="AH106" s="69"/>
      <c r="AI106" s="69"/>
      <c r="AJ106" s="69"/>
      <c r="AK106" s="31"/>
      <c r="AL106" s="31"/>
      <c r="AM106" s="31"/>
      <c r="AN106" s="30"/>
      <c r="AO106" s="48"/>
      <c r="AP106" s="77"/>
      <c r="AQ106" s="77"/>
      <c r="AR106" s="77"/>
      <c r="AS106" s="73"/>
      <c r="AT106" s="69"/>
      <c r="AU106" s="51"/>
      <c r="AV106" s="51"/>
      <c r="AW106" s="51"/>
      <c r="AX106" s="51"/>
      <c r="AY106" s="51"/>
      <c r="AZ106" s="51"/>
      <c r="BA106" s="51"/>
      <c r="BB106" s="51"/>
      <c r="BC106" s="51"/>
      <c r="BD106" s="51"/>
      <c r="BE106" s="51"/>
      <c r="BF106" s="51"/>
      <c r="BG106" s="51"/>
      <c r="BH106" s="51"/>
      <c r="BI106" s="51"/>
      <c r="BJ106" s="51"/>
      <c r="BK106" s="51"/>
      <c r="BL106" s="51"/>
      <c r="BM106" s="51"/>
      <c r="BN106" s="51"/>
    </row>
    <row r="107" spans="1:66" ht="15" x14ac:dyDescent="0.25">
      <c r="A107" s="23"/>
      <c r="B107" s="23"/>
      <c r="C107" s="22"/>
      <c r="D107" s="22"/>
      <c r="E107" s="22"/>
      <c r="F107" s="22"/>
      <c r="G107" s="69"/>
      <c r="H107" s="69"/>
      <c r="I107" s="69"/>
      <c r="J107" s="69"/>
      <c r="K107" s="69"/>
      <c r="L107" s="69"/>
      <c r="M107" s="69"/>
      <c r="N107" s="69"/>
      <c r="O107" s="69"/>
      <c r="P107" s="69"/>
      <c r="Q107" s="69"/>
      <c r="R107" s="69"/>
      <c r="S107" s="69"/>
      <c r="T107" s="69"/>
      <c r="U107" s="69"/>
      <c r="V107" s="69"/>
      <c r="W107" s="69"/>
      <c r="X107" s="69"/>
      <c r="Y107" s="69"/>
      <c r="Z107" s="69"/>
      <c r="AA107" s="69"/>
      <c r="AB107" s="69"/>
      <c r="AC107" s="69"/>
      <c r="AD107" s="69"/>
      <c r="AE107" s="69"/>
      <c r="AF107" s="69"/>
      <c r="AG107" s="69"/>
      <c r="AH107" s="69"/>
      <c r="AI107" s="69"/>
      <c r="AJ107" s="69"/>
      <c r="AK107" s="30"/>
      <c r="AL107" s="30"/>
      <c r="AM107" s="31"/>
      <c r="AN107" s="32"/>
      <c r="AO107" s="48"/>
      <c r="AP107" s="73"/>
      <c r="AQ107" s="73"/>
      <c r="AR107" s="77"/>
      <c r="AS107" s="86"/>
      <c r="AT107" s="69"/>
      <c r="AU107" s="51"/>
      <c r="AV107" s="51"/>
      <c r="AW107" s="51"/>
      <c r="AX107" s="51"/>
      <c r="AY107" s="51"/>
      <c r="AZ107" s="51"/>
      <c r="BA107" s="51"/>
      <c r="BB107" s="51"/>
      <c r="BC107" s="51"/>
      <c r="BD107" s="51"/>
      <c r="BE107" s="51"/>
      <c r="BF107" s="51"/>
      <c r="BG107" s="51"/>
      <c r="BH107" s="51"/>
      <c r="BI107" s="51"/>
      <c r="BJ107" s="51"/>
      <c r="BK107" s="51"/>
      <c r="BL107" s="51"/>
      <c r="BM107" s="51"/>
      <c r="BN107" s="51"/>
    </row>
    <row r="108" spans="1:66" ht="15" x14ac:dyDescent="0.25">
      <c r="A108" s="23"/>
      <c r="B108" s="23"/>
      <c r="C108" s="22"/>
      <c r="D108" s="22"/>
      <c r="E108" s="22"/>
      <c r="F108" s="22"/>
      <c r="G108" s="69"/>
      <c r="H108" s="69"/>
      <c r="I108" s="69"/>
      <c r="J108" s="69"/>
      <c r="K108" s="69"/>
      <c r="L108" s="69"/>
      <c r="M108" s="69"/>
      <c r="N108" s="69"/>
      <c r="O108" s="69"/>
      <c r="P108" s="69"/>
      <c r="Q108" s="69"/>
      <c r="R108" s="69"/>
      <c r="S108" s="69"/>
      <c r="T108" s="69"/>
      <c r="U108" s="69"/>
      <c r="V108" s="69"/>
      <c r="W108" s="69"/>
      <c r="X108" s="69"/>
      <c r="Y108" s="69"/>
      <c r="Z108" s="69"/>
      <c r="AA108" s="69"/>
      <c r="AB108" s="69"/>
      <c r="AC108" s="69"/>
      <c r="AD108" s="69"/>
      <c r="AE108" s="69"/>
      <c r="AF108" s="69"/>
      <c r="AG108" s="69"/>
      <c r="AH108" s="69"/>
      <c r="AI108" s="69"/>
      <c r="AJ108" s="69"/>
      <c r="AK108" s="30"/>
      <c r="AL108" s="30"/>
      <c r="AM108" s="31"/>
      <c r="AN108" s="32"/>
      <c r="AO108" s="48"/>
      <c r="AP108" s="73"/>
      <c r="AQ108" s="73"/>
      <c r="AR108" s="77"/>
      <c r="AS108" s="86"/>
      <c r="AT108" s="69"/>
      <c r="AU108" s="51"/>
      <c r="AV108" s="51"/>
      <c r="AW108" s="51"/>
      <c r="AX108" s="51"/>
      <c r="AY108" s="51"/>
      <c r="AZ108" s="51"/>
      <c r="BA108" s="51"/>
      <c r="BB108" s="51"/>
      <c r="BC108" s="51"/>
      <c r="BD108" s="51"/>
      <c r="BE108" s="51"/>
      <c r="BF108" s="51"/>
      <c r="BG108" s="51"/>
      <c r="BH108" s="51"/>
      <c r="BI108" s="51"/>
      <c r="BJ108" s="51"/>
      <c r="BK108" s="51"/>
      <c r="BL108" s="51"/>
      <c r="BM108" s="51"/>
      <c r="BN108" s="51"/>
    </row>
    <row r="109" spans="1:66" ht="15" x14ac:dyDescent="0.25">
      <c r="A109" s="23"/>
      <c r="B109" s="23"/>
      <c r="C109" s="22"/>
      <c r="D109" s="22"/>
      <c r="E109" s="22"/>
      <c r="F109" s="22"/>
      <c r="G109" s="69"/>
      <c r="H109" s="69"/>
      <c r="I109" s="69"/>
      <c r="J109" s="69"/>
      <c r="K109" s="69"/>
      <c r="L109" s="69"/>
      <c r="M109" s="69"/>
      <c r="N109" s="69"/>
      <c r="O109" s="69"/>
      <c r="P109" s="69"/>
      <c r="Q109" s="69"/>
      <c r="R109" s="69"/>
      <c r="S109" s="69"/>
      <c r="T109" s="69"/>
      <c r="U109" s="69"/>
      <c r="V109" s="69"/>
      <c r="W109" s="69"/>
      <c r="X109" s="69"/>
      <c r="Y109" s="69"/>
      <c r="Z109" s="69"/>
      <c r="AA109" s="69"/>
      <c r="AB109" s="69"/>
      <c r="AC109" s="69"/>
      <c r="AD109" s="69"/>
      <c r="AE109" s="69"/>
      <c r="AF109" s="69"/>
      <c r="AG109" s="69"/>
      <c r="AH109" s="69"/>
      <c r="AI109" s="69"/>
      <c r="AJ109" s="69"/>
      <c r="AK109" s="31"/>
      <c r="AL109" s="31"/>
      <c r="AM109" s="31"/>
      <c r="AN109" s="30"/>
      <c r="AO109" s="48"/>
      <c r="AP109" s="77"/>
      <c r="AQ109" s="77"/>
      <c r="AR109" s="77"/>
      <c r="AS109" s="73"/>
      <c r="AT109" s="69"/>
      <c r="AU109" s="51"/>
      <c r="AV109" s="51"/>
      <c r="AW109" s="51"/>
      <c r="AX109" s="51"/>
      <c r="AY109" s="51"/>
      <c r="AZ109" s="51"/>
      <c r="BA109" s="51"/>
      <c r="BB109" s="51"/>
      <c r="BC109" s="51"/>
      <c r="BD109" s="51"/>
      <c r="BE109" s="51"/>
      <c r="BF109" s="51"/>
      <c r="BG109" s="51"/>
      <c r="BH109" s="51"/>
      <c r="BI109" s="51"/>
      <c r="BJ109" s="51"/>
      <c r="BK109" s="51"/>
      <c r="BL109" s="51"/>
      <c r="BM109" s="51"/>
      <c r="BN109" s="51"/>
    </row>
    <row r="110" spans="1:66" ht="15" x14ac:dyDescent="0.25">
      <c r="A110" s="23"/>
      <c r="B110" s="23"/>
      <c r="C110" s="22"/>
      <c r="D110" s="22"/>
      <c r="E110" s="22"/>
      <c r="F110" s="22"/>
      <c r="G110" s="69"/>
      <c r="H110" s="69"/>
      <c r="I110" s="69"/>
      <c r="J110" s="69"/>
      <c r="K110" s="69"/>
      <c r="L110" s="69"/>
      <c r="M110" s="69"/>
      <c r="N110" s="69"/>
      <c r="O110" s="69"/>
      <c r="P110" s="69"/>
      <c r="Q110" s="69"/>
      <c r="R110" s="69"/>
      <c r="S110" s="69"/>
      <c r="T110" s="69"/>
      <c r="U110" s="69"/>
      <c r="V110" s="69"/>
      <c r="W110" s="69"/>
      <c r="X110" s="69"/>
      <c r="Y110" s="69"/>
      <c r="Z110" s="69"/>
      <c r="AA110" s="69"/>
      <c r="AB110" s="69"/>
      <c r="AC110" s="69"/>
      <c r="AD110" s="69"/>
      <c r="AE110" s="69"/>
      <c r="AF110" s="69"/>
      <c r="AG110" s="69"/>
      <c r="AH110" s="69"/>
      <c r="AI110" s="69"/>
      <c r="AJ110" s="69"/>
      <c r="AK110" s="31"/>
      <c r="AL110" s="31"/>
      <c r="AM110" s="31"/>
      <c r="AN110" s="30"/>
      <c r="AO110" s="48"/>
      <c r="AP110" s="77"/>
      <c r="AQ110" s="77"/>
      <c r="AR110" s="77"/>
      <c r="AS110" s="73"/>
      <c r="AT110" s="69"/>
      <c r="AU110" s="51"/>
      <c r="AV110" s="51"/>
      <c r="AW110" s="51"/>
      <c r="AX110" s="51"/>
      <c r="AY110" s="51"/>
      <c r="AZ110" s="51"/>
      <c r="BA110" s="51"/>
      <c r="BB110" s="51"/>
      <c r="BC110" s="51"/>
      <c r="BD110" s="51"/>
      <c r="BE110" s="51"/>
      <c r="BF110" s="51"/>
      <c r="BG110" s="51"/>
      <c r="BH110" s="51"/>
      <c r="BI110" s="51"/>
      <c r="BJ110" s="51"/>
      <c r="BK110" s="51"/>
      <c r="BL110" s="51"/>
      <c r="BM110" s="51"/>
      <c r="BN110" s="51"/>
    </row>
    <row r="111" spans="1:66" ht="15" x14ac:dyDescent="0.25">
      <c r="A111" s="23"/>
      <c r="B111" s="23"/>
      <c r="C111" s="22"/>
      <c r="D111" s="22"/>
      <c r="E111" s="22"/>
      <c r="F111" s="22"/>
      <c r="G111" s="69"/>
      <c r="H111" s="69"/>
      <c r="I111" s="69"/>
      <c r="J111" s="69"/>
      <c r="K111" s="69"/>
      <c r="L111" s="69"/>
      <c r="M111" s="69"/>
      <c r="N111" s="69"/>
      <c r="O111" s="69"/>
      <c r="P111" s="69"/>
      <c r="Q111" s="69"/>
      <c r="R111" s="69"/>
      <c r="S111" s="69"/>
      <c r="T111" s="69"/>
      <c r="U111" s="69"/>
      <c r="V111" s="69"/>
      <c r="W111" s="69"/>
      <c r="X111" s="69"/>
      <c r="Y111" s="69"/>
      <c r="Z111" s="69"/>
      <c r="AA111" s="69"/>
      <c r="AB111" s="69"/>
      <c r="AC111" s="69"/>
      <c r="AD111" s="69"/>
      <c r="AE111" s="69"/>
      <c r="AF111" s="69"/>
      <c r="AG111" s="69"/>
      <c r="AH111" s="69"/>
      <c r="AI111" s="69"/>
      <c r="AJ111" s="69"/>
      <c r="AK111" s="31"/>
      <c r="AL111" s="31"/>
      <c r="AM111" s="31"/>
      <c r="AN111" s="30"/>
      <c r="AO111" s="48"/>
      <c r="AP111" s="77"/>
      <c r="AQ111" s="77"/>
      <c r="AR111" s="77"/>
      <c r="AS111" s="73"/>
      <c r="AT111" s="69"/>
      <c r="AU111" s="51"/>
      <c r="AV111" s="51"/>
      <c r="AW111" s="51"/>
      <c r="AX111" s="51"/>
      <c r="AY111" s="51"/>
      <c r="AZ111" s="51"/>
      <c r="BA111" s="51"/>
      <c r="BB111" s="51"/>
      <c r="BC111" s="51"/>
      <c r="BD111" s="51"/>
      <c r="BE111" s="51"/>
      <c r="BF111" s="51"/>
      <c r="BG111" s="51"/>
      <c r="BH111" s="51"/>
      <c r="BI111" s="51"/>
      <c r="BJ111" s="51"/>
      <c r="BK111" s="51"/>
      <c r="BL111" s="51"/>
      <c r="BM111" s="51"/>
      <c r="BN111" s="51"/>
    </row>
    <row r="112" spans="1:66" ht="15.75" thickBot="1" x14ac:dyDescent="0.3">
      <c r="A112" s="81"/>
      <c r="B112" s="81"/>
      <c r="C112" s="82"/>
      <c r="D112" s="82"/>
      <c r="E112" s="82"/>
      <c r="F112" s="82"/>
      <c r="G112" s="83"/>
      <c r="H112" s="83"/>
      <c r="I112" s="83"/>
      <c r="J112" s="83"/>
      <c r="K112" s="83"/>
      <c r="L112" s="83"/>
      <c r="M112" s="83"/>
      <c r="N112" s="83"/>
      <c r="O112" s="83"/>
      <c r="P112" s="83"/>
      <c r="Q112" s="83"/>
      <c r="R112" s="83"/>
      <c r="S112" s="83"/>
      <c r="T112" s="83"/>
      <c r="U112" s="83"/>
      <c r="V112" s="83"/>
      <c r="W112" s="83"/>
      <c r="X112" s="83"/>
      <c r="Y112" s="83"/>
      <c r="Z112" s="83"/>
      <c r="AA112" s="83"/>
      <c r="AB112" s="83"/>
      <c r="AC112" s="83"/>
      <c r="AD112" s="83"/>
      <c r="AE112" s="83"/>
      <c r="AF112" s="83"/>
      <c r="AG112" s="83"/>
      <c r="AH112" s="83"/>
      <c r="AI112" s="83"/>
      <c r="AJ112" s="83"/>
      <c r="AK112" s="54"/>
      <c r="AL112" s="38"/>
      <c r="AM112" s="37"/>
      <c r="AN112" s="55"/>
      <c r="AO112" s="84"/>
      <c r="AP112" s="74"/>
      <c r="AQ112" s="75"/>
      <c r="AR112" s="76"/>
      <c r="AS112" s="72"/>
      <c r="AT112" s="83"/>
      <c r="AU112" s="85"/>
      <c r="AV112" s="85"/>
      <c r="AW112" s="85"/>
      <c r="AX112" s="85"/>
      <c r="AY112" s="85"/>
      <c r="AZ112" s="85"/>
      <c r="BA112" s="85"/>
      <c r="BB112" s="85"/>
      <c r="BC112" s="85"/>
      <c r="BD112" s="85"/>
      <c r="BE112" s="85"/>
      <c r="BF112" s="85"/>
      <c r="BG112" s="85"/>
      <c r="BH112" s="85"/>
      <c r="BI112" s="85"/>
      <c r="BJ112" s="85"/>
      <c r="BK112" s="85"/>
      <c r="BL112" s="85"/>
      <c r="BM112" s="85"/>
      <c r="BN112" s="85"/>
    </row>
  </sheetData>
  <protectedRanges>
    <protectedRange algorithmName="SHA-512" hashValue="0BP+TKILJSxiMJNLQX3HWANr+ReBTR0Sv42zqu3SNBpPZPXLQk4vODSbyob6vfY80D+1bYwDs59/QDitXdxHWQ==" saltValue="MKFky6rz+Tw1tv1Y23VvoQ==" spinCount="100000" sqref="T49:U72" name="otic3"/>
    <protectedRange algorithmName="SHA-512" hashValue="nP/RWddsB3pS069FtzQZTNfQBasCT7r7sk7xTACcchqCNT7uQbc7byKatDlCusgDZj20l5yNl9rh5wV3WaIVcw==" saltValue="GQk0alpxd9EYT1re5O0qdQ==" spinCount="100000" sqref="T19:T26" name="ssadmin"/>
    <protectedRange algorithmName="SHA-512" hashValue="xlkA23LXbM194U+zPDC8xtTi0YTEEEv9nftd7aCwH+YNLfBjDWYbUfRfdMQafCiV/EIF32zxJSV/7/ppJCCwZw==" saltValue="aaf0OmNDM3/1iiCy+nNG5w==" spinCount="100000" sqref="T9:U17 U18:U29" name="dth1"/>
    <protectedRange algorithmName="SHA-512" hashValue="RuTg0kGNOxs5//X1wrLxTzFubY4YpE8CEW7WggSnw2starLGc4STpDLywmcPIr31ysVugmKLkd/iUEHijb/xnw==" saltValue="u2AUCTYBLlt2jeTRZK6J0g==" spinCount="100000" sqref="T18" name="oaj"/>
    <protectedRange algorithmName="SHA-512" hashValue="7tgEhnrrNOi1y+VpjwWRFspnOaNiRHynIz1IH/MYJVwKFYRM55ey7A6dPueiv/Wi9SzokpspaP6jxf8oM4wjCA==" saltValue="b9wvkr3Zo1THAFGvCKW2WQ==" spinCount="100000" sqref="T27:T29" name="ciudandano"/>
    <protectedRange algorithmName="SHA-512" hashValue="3989iiQbTJsCzGhs9aSEgcPNlfhiTE79EqAVtVxNCvby8++YfA6vKAMn3DIMSbT9livNJCIWr2r7D3b3i8teBw==" saltValue="eJ9pMs4CptdDRl675obBiw==" spinCount="100000" sqref="T26 T30:U48" name="oap2"/>
  </protectedRanges>
  <mergeCells count="18">
    <mergeCell ref="A1:A4"/>
    <mergeCell ref="B1:L1"/>
    <mergeCell ref="M1:N4"/>
    <mergeCell ref="B2:L2"/>
    <mergeCell ref="B3:L3"/>
    <mergeCell ref="B4:L4"/>
    <mergeCell ref="BJ7:BN7"/>
    <mergeCell ref="G7:K7"/>
    <mergeCell ref="L7:P7"/>
    <mergeCell ref="Q7:U7"/>
    <mergeCell ref="V7:Z7"/>
    <mergeCell ref="AA7:AE7"/>
    <mergeCell ref="AF7:AJ7"/>
    <mergeCell ref="AK7:AO7"/>
    <mergeCell ref="AP7:AT7"/>
    <mergeCell ref="AU7:AY7"/>
    <mergeCell ref="AZ7:BD7"/>
    <mergeCell ref="BE7:BI7"/>
  </mergeCells>
  <conditionalFormatting sqref="E107">
    <cfRule type="duplicateValues" dxfId="5" priority="6"/>
  </conditionalFormatting>
  <conditionalFormatting sqref="E108">
    <cfRule type="duplicateValues" dxfId="4" priority="5"/>
  </conditionalFormatting>
  <conditionalFormatting sqref="E109">
    <cfRule type="duplicateValues" dxfId="3" priority="4"/>
  </conditionalFormatting>
  <conditionalFormatting sqref="E110">
    <cfRule type="duplicateValues" dxfId="2" priority="3"/>
  </conditionalFormatting>
  <conditionalFormatting sqref="E111">
    <cfRule type="duplicateValues" dxfId="1" priority="2"/>
  </conditionalFormatting>
  <conditionalFormatting sqref="E112">
    <cfRule type="duplicateValues" dxfId="0" priority="1"/>
  </conditionalFormatting>
  <dataValidations count="2">
    <dataValidation allowBlank="1" showInputMessage="1" showErrorMessage="1" prompt="Seleccione de la lista desplegable según corresponda" sqref="A8:D8"/>
    <dataValidation allowBlank="1" showInputMessage="1" showErrorMessage="1" prompt="Redacte la actividad iniciando con verbo en infinitivo (Documentar, Diseñar, Elaborar.. etc)." sqref="E8"/>
  </dataValidation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6"/>
  <sheetViews>
    <sheetView zoomScale="70" zoomScaleNormal="70" workbookViewId="0">
      <pane ySplit="7" topLeftCell="A8" activePane="bottomLeft" state="frozen"/>
      <selection pane="bottomLeft" activeCell="A8" sqref="A8"/>
    </sheetView>
  </sheetViews>
  <sheetFormatPr baseColWidth="10" defaultColWidth="11.42578125" defaultRowHeight="12.75" x14ac:dyDescent="0.25"/>
  <cols>
    <col min="1" max="1" width="15.7109375" style="9" customWidth="1"/>
    <col min="2" max="2" width="11.42578125" style="9"/>
    <col min="3" max="3" width="19.42578125" style="10" customWidth="1"/>
    <col min="4" max="4" width="18.28515625" style="10" customWidth="1"/>
    <col min="5" max="5" width="107.7109375" style="6" customWidth="1"/>
    <col min="6" max="6" width="16.7109375" style="10" customWidth="1"/>
    <col min="7" max="7" width="16.5703125" style="9" customWidth="1"/>
    <col min="8" max="8" width="27.42578125" style="9" customWidth="1"/>
    <col min="9" max="9" width="24.28515625" style="9" customWidth="1"/>
    <col min="10" max="16384" width="11.42578125" style="4"/>
  </cols>
  <sheetData>
    <row r="1" spans="1:22" s="16" customFormat="1" ht="25.15" customHeight="1" x14ac:dyDescent="0.25">
      <c r="A1" s="228"/>
      <c r="B1" s="228"/>
      <c r="C1" s="229"/>
      <c r="D1" s="230" t="s">
        <v>250</v>
      </c>
      <c r="E1" s="231"/>
      <c r="F1" s="231"/>
      <c r="G1" s="231"/>
      <c r="H1" s="231"/>
      <c r="I1" s="232"/>
      <c r="J1" s="2"/>
      <c r="K1" s="2"/>
      <c r="L1" s="2"/>
      <c r="M1" s="2"/>
      <c r="N1" s="2"/>
      <c r="O1" s="2"/>
      <c r="P1" s="15"/>
      <c r="Q1" s="15"/>
      <c r="T1" s="11"/>
      <c r="U1" s="11"/>
      <c r="V1" s="11"/>
    </row>
    <row r="2" spans="1:22" s="16" customFormat="1" ht="25.15" customHeight="1" x14ac:dyDescent="0.25">
      <c r="A2" s="228"/>
      <c r="B2" s="228"/>
      <c r="C2" s="229"/>
      <c r="D2" s="233" t="s">
        <v>309</v>
      </c>
      <c r="E2" s="234"/>
      <c r="F2" s="234"/>
      <c r="G2" s="234"/>
      <c r="H2" s="234"/>
      <c r="I2" s="235"/>
      <c r="J2" s="2"/>
      <c r="K2" s="2"/>
      <c r="L2" s="2"/>
      <c r="M2" s="2"/>
      <c r="N2" s="2"/>
      <c r="O2" s="2"/>
      <c r="P2" s="15"/>
      <c r="Q2" s="15"/>
      <c r="T2" s="11"/>
      <c r="U2" s="11"/>
      <c r="V2" s="11"/>
    </row>
    <row r="3" spans="1:22" s="16" customFormat="1" ht="25.15" customHeight="1" x14ac:dyDescent="0.25">
      <c r="A3" s="228"/>
      <c r="B3" s="228"/>
      <c r="C3" s="229"/>
      <c r="D3" s="233" t="s">
        <v>252</v>
      </c>
      <c r="E3" s="234"/>
      <c r="F3" s="234"/>
      <c r="G3" s="234"/>
      <c r="H3" s="234"/>
      <c r="I3" s="235"/>
      <c r="J3" s="2"/>
      <c r="K3" s="2"/>
      <c r="L3" s="2"/>
      <c r="M3" s="2"/>
      <c r="N3" s="2"/>
      <c r="O3" s="2"/>
      <c r="P3" s="15"/>
      <c r="Q3" s="15"/>
      <c r="T3" s="11"/>
      <c r="U3" s="11"/>
      <c r="V3" s="11"/>
    </row>
    <row r="4" spans="1:22" s="16" customFormat="1" ht="25.15" customHeight="1" x14ac:dyDescent="0.25">
      <c r="A4" s="228"/>
      <c r="B4" s="228"/>
      <c r="C4" s="229"/>
      <c r="D4" s="236" t="s">
        <v>253</v>
      </c>
      <c r="E4" s="237"/>
      <c r="F4" s="237"/>
      <c r="G4" s="237"/>
      <c r="H4" s="237"/>
      <c r="I4" s="238"/>
      <c r="J4" s="2"/>
      <c r="K4" s="2"/>
      <c r="L4" s="2"/>
      <c r="M4" s="2"/>
      <c r="N4" s="2"/>
      <c r="O4" s="2"/>
      <c r="P4" s="15"/>
      <c r="Q4" s="15"/>
      <c r="T4" s="11"/>
      <c r="U4" s="11"/>
      <c r="V4" s="11"/>
    </row>
    <row r="7" spans="1:22" s="19" customFormat="1" ht="39" customHeight="1" x14ac:dyDescent="0.25">
      <c r="A7" s="20" t="s">
        <v>254</v>
      </c>
      <c r="B7" s="20" t="s">
        <v>255</v>
      </c>
      <c r="C7" s="20" t="s">
        <v>256</v>
      </c>
      <c r="D7" s="20" t="s">
        <v>257</v>
      </c>
      <c r="E7" s="20" t="s">
        <v>258</v>
      </c>
      <c r="F7" s="20" t="s">
        <v>259</v>
      </c>
      <c r="G7" s="20" t="s">
        <v>260</v>
      </c>
      <c r="H7" s="20" t="s">
        <v>255</v>
      </c>
      <c r="I7" s="20" t="s">
        <v>261</v>
      </c>
    </row>
    <row r="8" spans="1:22" x14ac:dyDescent="0.25">
      <c r="A8" s="7"/>
      <c r="B8" s="8"/>
      <c r="C8" s="21"/>
      <c r="D8" s="21"/>
      <c r="E8" s="3"/>
      <c r="F8" s="21"/>
      <c r="G8" s="7"/>
      <c r="H8" s="8"/>
      <c r="I8" s="7"/>
    </row>
    <row r="9" spans="1:22" x14ac:dyDescent="0.25">
      <c r="A9" s="7"/>
      <c r="B9" s="8"/>
      <c r="C9" s="21"/>
      <c r="D9" s="21"/>
      <c r="E9" s="3"/>
      <c r="F9" s="21"/>
      <c r="G9" s="7"/>
      <c r="H9" s="8"/>
      <c r="I9" s="7"/>
    </row>
    <row r="10" spans="1:22" x14ac:dyDescent="0.25">
      <c r="A10" s="7"/>
      <c r="B10" s="8"/>
      <c r="C10" s="21"/>
      <c r="D10" s="21"/>
      <c r="E10" s="3"/>
      <c r="F10" s="21"/>
      <c r="G10" s="7"/>
      <c r="H10" s="8"/>
      <c r="I10" s="7"/>
    </row>
    <row r="11" spans="1:22" x14ac:dyDescent="0.25">
      <c r="A11" s="7"/>
      <c r="B11" s="8"/>
      <c r="C11" s="21"/>
      <c r="D11" s="21"/>
      <c r="E11" s="3"/>
      <c r="F11" s="21"/>
      <c r="G11" s="7"/>
      <c r="H11" s="8"/>
      <c r="I11" s="7"/>
    </row>
    <row r="12" spans="1:22" x14ac:dyDescent="0.25">
      <c r="A12" s="7"/>
      <c r="B12" s="5"/>
      <c r="C12" s="21"/>
      <c r="D12" s="21"/>
      <c r="E12" s="3"/>
      <c r="F12" s="21"/>
      <c r="G12" s="7"/>
      <c r="H12" s="8"/>
      <c r="I12" s="7"/>
    </row>
    <row r="13" spans="1:22" x14ac:dyDescent="0.25">
      <c r="A13" s="7"/>
      <c r="B13" s="5"/>
      <c r="C13" s="21"/>
      <c r="D13" s="21"/>
      <c r="E13" s="3"/>
      <c r="F13" s="21"/>
      <c r="G13" s="7"/>
      <c r="H13" s="8"/>
      <c r="I13" s="7"/>
    </row>
    <row r="14" spans="1:22" x14ac:dyDescent="0.25">
      <c r="A14" s="7"/>
      <c r="B14" s="8"/>
      <c r="C14" s="21"/>
      <c r="D14" s="21"/>
      <c r="E14" s="3"/>
      <c r="F14" s="21"/>
      <c r="G14" s="7"/>
      <c r="H14" s="8"/>
      <c r="I14" s="7"/>
    </row>
    <row r="15" spans="1:22" x14ac:dyDescent="0.25">
      <c r="A15" s="7"/>
      <c r="B15" s="8"/>
      <c r="C15" s="21"/>
      <c r="D15" s="21"/>
      <c r="E15" s="3"/>
      <c r="F15" s="21"/>
      <c r="G15" s="7"/>
      <c r="H15" s="8"/>
      <c r="I15" s="7"/>
    </row>
    <row r="16" spans="1:22" x14ac:dyDescent="0.25">
      <c r="A16" s="7"/>
      <c r="B16" s="8"/>
      <c r="C16" s="21"/>
      <c r="D16" s="21"/>
      <c r="E16" s="3"/>
      <c r="F16" s="21"/>
      <c r="G16" s="7"/>
      <c r="H16" s="8"/>
      <c r="I16" s="7"/>
    </row>
    <row r="17" spans="1:9" x14ac:dyDescent="0.25">
      <c r="A17" s="7"/>
      <c r="B17" s="8"/>
      <c r="C17" s="21"/>
      <c r="D17" s="21"/>
      <c r="E17" s="3"/>
      <c r="F17" s="21"/>
      <c r="G17" s="7"/>
      <c r="H17" s="8"/>
      <c r="I17" s="7"/>
    </row>
    <row r="18" spans="1:9" x14ac:dyDescent="0.25">
      <c r="A18" s="7"/>
      <c r="B18" s="8"/>
      <c r="C18" s="21"/>
      <c r="D18" s="21"/>
      <c r="E18" s="3"/>
      <c r="F18" s="21"/>
      <c r="G18" s="7"/>
      <c r="H18" s="8"/>
      <c r="I18" s="7"/>
    </row>
    <row r="19" spans="1:9" x14ac:dyDescent="0.25">
      <c r="A19" s="7"/>
      <c r="B19" s="8"/>
      <c r="C19" s="21"/>
      <c r="D19" s="21"/>
      <c r="E19" s="3"/>
      <c r="F19" s="21"/>
      <c r="G19" s="7"/>
      <c r="H19" s="8"/>
      <c r="I19" s="7"/>
    </row>
    <row r="20" spans="1:9" x14ac:dyDescent="0.25">
      <c r="A20" s="7"/>
      <c r="B20" s="8"/>
      <c r="C20" s="21"/>
      <c r="D20" s="21"/>
      <c r="E20" s="3"/>
      <c r="F20" s="21"/>
      <c r="G20" s="7"/>
      <c r="H20" s="8"/>
      <c r="I20" s="7"/>
    </row>
    <row r="21" spans="1:9" x14ac:dyDescent="0.25">
      <c r="A21" s="7"/>
      <c r="B21" s="8"/>
      <c r="C21" s="21"/>
      <c r="D21" s="21"/>
      <c r="E21" s="3"/>
      <c r="F21" s="21"/>
      <c r="G21" s="7"/>
      <c r="H21" s="8"/>
      <c r="I21" s="7"/>
    </row>
    <row r="22" spans="1:9" x14ac:dyDescent="0.25">
      <c r="A22" s="12"/>
      <c r="B22" s="13"/>
      <c r="C22" s="21"/>
      <c r="D22" s="21"/>
      <c r="E22" s="14"/>
      <c r="F22" s="21"/>
      <c r="G22" s="7"/>
      <c r="H22" s="8"/>
      <c r="I22" s="7"/>
    </row>
    <row r="23" spans="1:9" x14ac:dyDescent="0.25">
      <c r="A23" s="12"/>
      <c r="B23" s="13"/>
      <c r="C23" s="21"/>
      <c r="D23" s="21"/>
      <c r="E23" s="14"/>
      <c r="F23" s="21"/>
      <c r="G23" s="7"/>
      <c r="H23" s="8"/>
      <c r="I23" s="7"/>
    </row>
    <row r="24" spans="1:9" x14ac:dyDescent="0.25">
      <c r="A24" s="7"/>
      <c r="B24" s="13"/>
      <c r="C24" s="21"/>
      <c r="D24" s="21"/>
      <c r="E24" s="3"/>
      <c r="F24" s="21"/>
      <c r="G24" s="7"/>
      <c r="H24" s="8"/>
      <c r="I24" s="7"/>
    </row>
    <row r="25" spans="1:9" x14ac:dyDescent="0.25">
      <c r="A25" s="7"/>
      <c r="B25" s="13"/>
      <c r="C25" s="21"/>
      <c r="D25" s="21"/>
      <c r="E25" s="3"/>
      <c r="F25" s="21"/>
      <c r="G25" s="7"/>
      <c r="H25" s="8"/>
      <c r="I25" s="7"/>
    </row>
    <row r="26" spans="1:9" x14ac:dyDescent="0.25">
      <c r="A26" s="7"/>
      <c r="B26" s="13"/>
      <c r="C26" s="21"/>
      <c r="D26" s="21"/>
      <c r="E26" s="3"/>
      <c r="F26" s="21"/>
      <c r="G26" s="7"/>
      <c r="H26" s="8"/>
      <c r="I26" s="7"/>
    </row>
    <row r="27" spans="1:9" x14ac:dyDescent="0.25">
      <c r="A27" s="7"/>
      <c r="B27" s="13"/>
      <c r="C27" s="21"/>
      <c r="D27" s="21"/>
      <c r="E27" s="3"/>
      <c r="F27" s="21"/>
      <c r="G27" s="7"/>
      <c r="H27" s="8"/>
      <c r="I27" s="7"/>
    </row>
    <row r="28" spans="1:9" x14ac:dyDescent="0.25">
      <c r="A28" s="7"/>
      <c r="B28" s="13"/>
      <c r="C28" s="21"/>
      <c r="D28" s="21"/>
      <c r="E28" s="3"/>
      <c r="F28" s="21"/>
      <c r="G28" s="7"/>
      <c r="H28" s="8"/>
      <c r="I28" s="7"/>
    </row>
    <row r="29" spans="1:9" x14ac:dyDescent="0.25">
      <c r="A29" s="7"/>
      <c r="B29" s="13"/>
      <c r="C29" s="21"/>
      <c r="D29" s="21"/>
      <c r="E29" s="3"/>
      <c r="F29" s="21"/>
      <c r="G29" s="7"/>
      <c r="H29" s="8"/>
      <c r="I29" s="7"/>
    </row>
    <row r="30" spans="1:9" x14ac:dyDescent="0.25">
      <c r="A30" s="7"/>
      <c r="B30" s="13"/>
      <c r="C30" s="21"/>
      <c r="D30" s="21"/>
      <c r="E30" s="3"/>
      <c r="F30" s="21"/>
      <c r="G30" s="7"/>
      <c r="H30" s="8"/>
      <c r="I30" s="7"/>
    </row>
    <row r="31" spans="1:9" x14ac:dyDescent="0.25">
      <c r="A31" s="7"/>
      <c r="B31" s="13"/>
      <c r="C31" s="21"/>
      <c r="D31" s="21"/>
      <c r="E31" s="3"/>
      <c r="F31" s="21"/>
      <c r="G31" s="7"/>
      <c r="H31" s="8"/>
      <c r="I31" s="7"/>
    </row>
    <row r="32" spans="1:9" x14ac:dyDescent="0.25">
      <c r="A32" s="7"/>
      <c r="B32" s="13"/>
      <c r="C32" s="21"/>
      <c r="D32" s="21"/>
      <c r="E32" s="3"/>
      <c r="F32" s="21"/>
      <c r="G32" s="7"/>
      <c r="H32" s="8"/>
      <c r="I32" s="7"/>
    </row>
    <row r="33" spans="1:9" x14ac:dyDescent="0.25">
      <c r="A33" s="7"/>
      <c r="B33" s="13"/>
      <c r="C33" s="21"/>
      <c r="D33" s="21"/>
      <c r="E33" s="3"/>
      <c r="F33" s="21"/>
      <c r="G33" s="7"/>
      <c r="H33" s="8"/>
      <c r="I33" s="7"/>
    </row>
    <row r="34" spans="1:9" x14ac:dyDescent="0.25">
      <c r="A34" s="7"/>
      <c r="B34" s="13"/>
      <c r="C34" s="21"/>
      <c r="D34" s="21"/>
      <c r="E34" s="3"/>
      <c r="F34" s="21"/>
      <c r="G34" s="7"/>
      <c r="H34" s="8"/>
      <c r="I34" s="7"/>
    </row>
    <row r="35" spans="1:9" x14ac:dyDescent="0.25">
      <c r="A35" s="7"/>
      <c r="B35" s="13"/>
      <c r="C35" s="21"/>
      <c r="D35" s="21"/>
      <c r="E35" s="3"/>
      <c r="F35" s="21"/>
      <c r="G35" s="7"/>
      <c r="H35" s="8"/>
      <c r="I35" s="7"/>
    </row>
    <row r="36" spans="1:9" x14ac:dyDescent="0.25">
      <c r="A36" s="7"/>
      <c r="B36" s="13"/>
      <c r="C36" s="21"/>
      <c r="D36" s="21"/>
      <c r="E36" s="3"/>
      <c r="F36" s="21"/>
      <c r="G36" s="7"/>
      <c r="H36" s="8"/>
      <c r="I36" s="7"/>
    </row>
  </sheetData>
  <mergeCells count="5">
    <mergeCell ref="D4:I4"/>
    <mergeCell ref="A1:C4"/>
    <mergeCell ref="D1:I1"/>
    <mergeCell ref="D2:I2"/>
    <mergeCell ref="D3:I3"/>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Plan MIPG</vt:lpstr>
      <vt:lpstr>Aporte ponderado a Octubre</vt:lpstr>
      <vt:lpstr>Aporte ponderado año</vt:lpstr>
      <vt:lpstr>Control cambios</vt:lpstr>
      <vt:lpstr>Gráficas</vt:lpstr>
      <vt:lpstr>Aporte ponderado IICuatrimestre</vt:lpstr>
      <vt:lpstr>Retro_Plan integrado</vt:lpstr>
      <vt:lpstr>Retro_Plan MIPG</vt:lpstr>
      <vt:lpstr>Control de cambios</vt:lpstr>
      <vt:lpstr>Listas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Marcela Garcia</dc:creator>
  <cp:keywords/>
  <dc:description/>
  <cp:lastModifiedBy>Doris Bibiana Cardozo Peña</cp:lastModifiedBy>
  <cp:revision/>
  <cp:lastPrinted>2024-01-31T12:44:16Z</cp:lastPrinted>
  <dcterms:created xsi:type="dcterms:W3CDTF">2020-11-23T01:44:38Z</dcterms:created>
  <dcterms:modified xsi:type="dcterms:W3CDTF">2024-01-31T12:50:24Z</dcterms:modified>
  <cp:category/>
  <cp:contentStatus/>
</cp:coreProperties>
</file>